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490" windowHeight="7275" tabRatio="802" activeTab="1"/>
  </bookViews>
  <sheets>
    <sheet name="Radiology" sheetId="1" r:id="rId1"/>
    <sheet name="Fata in" sheetId="2" r:id="rId2"/>
  </sheets>
  <definedNames/>
  <calcPr fullCalcOnLoad="1"/>
</workbook>
</file>

<file path=xl/sharedStrings.xml><?xml version="1.0" encoding="utf-8"?>
<sst xmlns="http://schemas.openxmlformats.org/spreadsheetml/2006/main" count="1600" uniqueCount="971">
  <si>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</si>
  <si>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</si>
  <si>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</si>
  <si>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</si>
  <si>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</si>
  <si>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</si>
  <si>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</si>
  <si>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</si>
  <si>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</si>
  <si>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</si>
  <si>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</si>
  <si>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</si>
  <si>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</si>
  <si>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</si>
  <si>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</si>
  <si>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</si>
  <si>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</si>
  <si>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</si>
  <si>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</si>
  <si>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</si>
  <si>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Decipline</t>
  </si>
  <si>
    <t>Date of Birth
 (M/D/Y)</t>
  </si>
  <si>
    <t>s#</t>
  </si>
  <si>
    <t>MI</t>
  </si>
  <si>
    <t>Mi</t>
  </si>
  <si>
    <t>MUHAMMAD SHAHZAD</t>
  </si>
  <si>
    <t>MUHAMMAD IBRAHIM</t>
  </si>
  <si>
    <t>M</t>
  </si>
  <si>
    <t>25-10-1999</t>
  </si>
  <si>
    <t>SWABI</t>
  </si>
  <si>
    <t>HAMZA EHSAN</t>
  </si>
  <si>
    <t>EHSAM MUHAMMAD</t>
  </si>
  <si>
    <t>22-02-1999</t>
  </si>
  <si>
    <t>KHANSA ZEB</t>
  </si>
  <si>
    <t>JEHANZEB</t>
  </si>
  <si>
    <t>F</t>
  </si>
  <si>
    <t>26-06-2000</t>
  </si>
  <si>
    <t>PESHAWAR</t>
  </si>
  <si>
    <t>RAHEELA</t>
  </si>
  <si>
    <t>IRFAN ULLAH</t>
  </si>
  <si>
    <t>FARAZ AHMAD</t>
  </si>
  <si>
    <t>MUHAMMAD QUARISH</t>
  </si>
  <si>
    <t>BUNIR</t>
  </si>
  <si>
    <t>HANIF KHAN</t>
  </si>
  <si>
    <t>15-02-2000</t>
  </si>
  <si>
    <t>KHYBER AGENCY</t>
  </si>
  <si>
    <t>NAYAB GUL</t>
  </si>
  <si>
    <t>MUHAMMAD ARIF</t>
  </si>
  <si>
    <t>28-02-2001</t>
  </si>
  <si>
    <t>NOWHESHRA</t>
  </si>
  <si>
    <t>FAZAL RAFEE</t>
  </si>
  <si>
    <t>BILAL AHMAD</t>
  </si>
  <si>
    <t>NIAZ ALI</t>
  </si>
  <si>
    <t>17-01-2000</t>
  </si>
  <si>
    <t>MARDAN</t>
  </si>
  <si>
    <t>MUHAMMAD ATIF</t>
  </si>
  <si>
    <t>MUHAMMAD AYUB</t>
  </si>
  <si>
    <t>15-04-2000</t>
  </si>
  <si>
    <t>MALAKAND</t>
  </si>
  <si>
    <t>IQRAR HASSAN</t>
  </si>
  <si>
    <t>HIDAYAT ULLAH</t>
  </si>
  <si>
    <t>04-09-200</t>
  </si>
  <si>
    <t>KARAK</t>
  </si>
  <si>
    <t>ASIF ALI</t>
  </si>
  <si>
    <t>MUMTAZ ALI</t>
  </si>
  <si>
    <t>UROOJ</t>
  </si>
  <si>
    <t>FARMAN ALI</t>
  </si>
  <si>
    <t>27-07-2000</t>
  </si>
  <si>
    <t>RAZEEM KHAN</t>
  </si>
  <si>
    <t>29-01-2000</t>
  </si>
  <si>
    <t>MUHAMMAD ABBAS</t>
  </si>
  <si>
    <t>SIDRA FALAK</t>
  </si>
  <si>
    <t>FALAK NAZ</t>
  </si>
  <si>
    <t>19-02-1998</t>
  </si>
  <si>
    <t>SANA SALEEM</t>
  </si>
  <si>
    <t>SALEEM SHAH</t>
  </si>
  <si>
    <t>23-03-2000</t>
  </si>
  <si>
    <t>HAFSA IMTIAZ</t>
  </si>
  <si>
    <t>KHALFAN IMTIAZ</t>
  </si>
  <si>
    <t>17-06-2000</t>
  </si>
  <si>
    <t>TANZEEL QUDDUS</t>
  </si>
  <si>
    <t>ABDUL QUDDUS</t>
  </si>
  <si>
    <t>15-06-1998</t>
  </si>
  <si>
    <t>AYESHA AMIN</t>
  </si>
  <si>
    <t>ROOH-UL-AMIN</t>
  </si>
  <si>
    <t>11-01-1198</t>
  </si>
  <si>
    <t>HARIPOOR</t>
  </si>
  <si>
    <t>HAFSA GHIAS</t>
  </si>
  <si>
    <t>GHIAS UD DIN</t>
  </si>
  <si>
    <t>13-03-1999</t>
  </si>
  <si>
    <t>MUHAMMAD SAAD ZAIN</t>
  </si>
  <si>
    <t>ZAIN UL ABIDIN</t>
  </si>
  <si>
    <t>ADIL AHMAD</t>
  </si>
  <si>
    <t>MURAD ALI KHAN</t>
  </si>
  <si>
    <t>NWA</t>
  </si>
  <si>
    <t>13-03-2001</t>
  </si>
  <si>
    <t>MAHNOOR RAZA KHAN</t>
  </si>
  <si>
    <t>RAZA ULLAH KHAN</t>
  </si>
  <si>
    <t>23-06-1999</t>
  </si>
  <si>
    <t>SAWBI</t>
  </si>
  <si>
    <t>AAMNA SHAH</t>
  </si>
  <si>
    <t>QIMAT SHAH</t>
  </si>
  <si>
    <t>KOHAT</t>
  </si>
  <si>
    <t>ASHFAQ AHMAD</t>
  </si>
  <si>
    <t>SAID KARIM</t>
  </si>
  <si>
    <t>15-03-1999</t>
  </si>
  <si>
    <t>DIR(L)</t>
  </si>
  <si>
    <t xml:space="preserve">ASMA AZIZ </t>
  </si>
  <si>
    <t>AZIZ ULLAH</t>
  </si>
  <si>
    <t>24-02-1998</t>
  </si>
  <si>
    <t>CHARSADDA</t>
  </si>
  <si>
    <t>JAVERIA SOHAIL</t>
  </si>
  <si>
    <t>SOAIL AHMAD KHAN</t>
  </si>
  <si>
    <t>NASEEMA NAZ</t>
  </si>
  <si>
    <t>DAWAR KHAN</t>
  </si>
  <si>
    <t>SAMINA NAZ</t>
  </si>
  <si>
    <t>MUHAMMAD KASHIF KHAN</t>
  </si>
  <si>
    <t>MUHAMMMAD KARIM KHAN</t>
  </si>
  <si>
    <t>20-04-1999</t>
  </si>
  <si>
    <t>SHANGLA</t>
  </si>
  <si>
    <t>PIR REHMAN ULLAH BUKHARI</t>
  </si>
  <si>
    <t>09-101998</t>
  </si>
  <si>
    <t>BAKHT ALI KHAN</t>
  </si>
  <si>
    <t>23-09-1998</t>
  </si>
  <si>
    <t>DILAWAIZ HUMAYUN</t>
  </si>
  <si>
    <t>MUHAMMAD HUMAYUN</t>
  </si>
  <si>
    <t>23-01-2000</t>
  </si>
  <si>
    <t>ADNAN</t>
  </si>
  <si>
    <t>AZHAR ALI KHAN</t>
  </si>
  <si>
    <t>15-04-1999</t>
  </si>
  <si>
    <t xml:space="preserve">GUL WAREEN </t>
  </si>
  <si>
    <t>HAYAT ULLAH</t>
  </si>
  <si>
    <t>25-051998</t>
  </si>
  <si>
    <t>HANGU</t>
  </si>
  <si>
    <t>FASIHA ZAHRA</t>
  </si>
  <si>
    <t>DANISH AHMAD</t>
  </si>
  <si>
    <t>SAMI ULLAH</t>
  </si>
  <si>
    <t>BANNU</t>
  </si>
  <si>
    <t>28-042001</t>
  </si>
  <si>
    <t>MARIA BANGASH</t>
  </si>
  <si>
    <t>KURAM AGENCY</t>
  </si>
  <si>
    <t>MUHAMMAD AMADUDDIN</t>
  </si>
  <si>
    <t>MUHAMMAD ZIAUDDIN</t>
  </si>
  <si>
    <t>SAWAT</t>
  </si>
  <si>
    <t>INAM ULLAH</t>
  </si>
  <si>
    <t xml:space="preserve">KHURSHID ALI </t>
  </si>
  <si>
    <t>MUHAMMAD SHOAIB</t>
  </si>
  <si>
    <t>MUHAMMAD ZIKARIA</t>
  </si>
  <si>
    <t>SUMBAL SHABIR UDDIN</t>
  </si>
  <si>
    <t>SHABIR UDDIN</t>
  </si>
  <si>
    <t>FAIZA USAMAN</t>
  </si>
  <si>
    <t>FAKHR-E-ALAM</t>
  </si>
  <si>
    <t>MUHAMMAD RAFEEQUE</t>
  </si>
  <si>
    <t>YASEEN SAFDAR</t>
  </si>
  <si>
    <t>SAFDAR ALI</t>
  </si>
  <si>
    <t xml:space="preserve">M </t>
  </si>
  <si>
    <t>UZMA SAFDAR</t>
  </si>
  <si>
    <t xml:space="preserve">ASAD ULLAH </t>
  </si>
  <si>
    <t>GUL RASUL</t>
  </si>
  <si>
    <t>16-03-1999</t>
  </si>
  <si>
    <t>LAKKI MARWAT</t>
  </si>
  <si>
    <t>JAWAD AHMAD</t>
  </si>
  <si>
    <t>NAZIR UR REHMAN</t>
  </si>
  <si>
    <t>MAHNOOR</t>
  </si>
  <si>
    <t>NOWSHEHRA</t>
  </si>
  <si>
    <t>SADIA SAAD</t>
  </si>
  <si>
    <t>SAAD ULLAAH KHAN</t>
  </si>
  <si>
    <t>mi</t>
  </si>
  <si>
    <t>20-03-2001</t>
  </si>
  <si>
    <t>FATA</t>
  </si>
  <si>
    <t>DI KHAN</t>
  </si>
  <si>
    <t xml:space="preserve">HAMNA SADAQAT </t>
  </si>
  <si>
    <t>SADAQAT SHAH</t>
  </si>
  <si>
    <t>IMRA ZEB</t>
  </si>
  <si>
    <t>JAHAN ZEB KHAN</t>
  </si>
  <si>
    <t>16-01-2000</t>
  </si>
  <si>
    <t>UMAR MUHAMMAD</t>
  </si>
  <si>
    <t>MALIK PATHAN</t>
  </si>
  <si>
    <t>BAJAWAR</t>
  </si>
  <si>
    <t>IMTIAZ ALI</t>
  </si>
  <si>
    <t>AYAZ ALI</t>
  </si>
  <si>
    <t>SHAMS UL HAQ</t>
  </si>
  <si>
    <t>25-04-200</t>
  </si>
  <si>
    <t>YASEEN ULLAH</t>
  </si>
  <si>
    <t>ZAR GUL</t>
  </si>
  <si>
    <t>SHUMAILA BIBI</t>
  </si>
  <si>
    <t>WALI MUHAMMAD</t>
  </si>
  <si>
    <t>DIR(UPPER)</t>
  </si>
  <si>
    <t>JEHAGIE KHAN</t>
  </si>
  <si>
    <t xml:space="preserve">F </t>
  </si>
  <si>
    <t>QADEER GUL</t>
  </si>
  <si>
    <t>24-01-1999</t>
  </si>
  <si>
    <t>HIFSA FAYAZ</t>
  </si>
  <si>
    <t>MUHAMMAD FAYAZ KHAN</t>
  </si>
  <si>
    <t xml:space="preserve">F  </t>
  </si>
  <si>
    <t>ISHFAQ UR REHMAN</t>
  </si>
  <si>
    <t>SAID ARAB KHAN</t>
  </si>
  <si>
    <t>15-03-1998</t>
  </si>
  <si>
    <t>BAJAUR</t>
  </si>
  <si>
    <t xml:space="preserve">MUHAMMAFD ATIF </t>
  </si>
  <si>
    <t>BEHRAM SHAH</t>
  </si>
  <si>
    <t>14-06-1998</t>
  </si>
  <si>
    <t>MUHAMMAD AWAIS KHAN</t>
  </si>
  <si>
    <t>15-03-2001</t>
  </si>
  <si>
    <t>DIR LOWER</t>
  </si>
  <si>
    <t>KHURSHID AHMAD</t>
  </si>
  <si>
    <t>ORAKZIA (FATA)</t>
  </si>
  <si>
    <t>SIDRA MAHMOOD</t>
  </si>
  <si>
    <t>ZIA UL ISLAM</t>
  </si>
  <si>
    <t>AZIZ UR REHMAN</t>
  </si>
  <si>
    <t>20-03-1997</t>
  </si>
  <si>
    <t>MUHAMMAD ROOM</t>
  </si>
  <si>
    <t>SOBIA</t>
  </si>
  <si>
    <t>05-008-1998</t>
  </si>
  <si>
    <t>MAHNOOR AHMED</t>
  </si>
  <si>
    <t>27-08-1999</t>
  </si>
  <si>
    <t>PESHWAR</t>
  </si>
  <si>
    <t>MAAZ ALI SHAH</t>
  </si>
  <si>
    <t>BAKHTAWAR SHAH</t>
  </si>
  <si>
    <t>25-01-1999</t>
  </si>
  <si>
    <t>DIR</t>
  </si>
  <si>
    <t xml:space="preserve">ZUBIR KHAN </t>
  </si>
  <si>
    <t>GUL MUHAMMAD</t>
  </si>
  <si>
    <t>KAUSAR JEHAN</t>
  </si>
  <si>
    <t>GUL WAR KHAN</t>
  </si>
  <si>
    <t>20-03-1999</t>
  </si>
  <si>
    <t>DIR UPPER</t>
  </si>
  <si>
    <t>MUHAMMAD ASLAM</t>
  </si>
  <si>
    <t>SAMAN BATOOL</t>
  </si>
  <si>
    <t>NAWAB ALI KHAN</t>
  </si>
  <si>
    <t>20-01-2001</t>
  </si>
  <si>
    <t>SHAMA HAMMAD</t>
  </si>
  <si>
    <t>HAMMAD ALI</t>
  </si>
  <si>
    <t>25-05-2000</t>
  </si>
  <si>
    <t>MARDAMN</t>
  </si>
  <si>
    <t>KHURSHID ALAM</t>
  </si>
  <si>
    <t>ZAHIR  KHAN</t>
  </si>
  <si>
    <t xml:space="preserve">SHAHID AYUB KHAN </t>
  </si>
  <si>
    <t>MUHAMMM AYUB KHAN</t>
  </si>
  <si>
    <t>20-04-1998</t>
  </si>
  <si>
    <t>DIR-LOWER</t>
  </si>
  <si>
    <t>IQRA HOORAIN</t>
  </si>
  <si>
    <t>KIRAMAT SHAH</t>
  </si>
  <si>
    <t>NOWSHERA</t>
  </si>
  <si>
    <t>HAYA MUSHTAQ</t>
  </si>
  <si>
    <t>MUSHTAQ KHAN</t>
  </si>
  <si>
    <t>18-09-1999</t>
  </si>
  <si>
    <t>ASIF AHMAD KHAN</t>
  </si>
  <si>
    <t>ABDUL KASH KHAN</t>
  </si>
  <si>
    <t>31-08-1999</t>
  </si>
  <si>
    <t>YASRA BIBI</t>
  </si>
  <si>
    <t>SAID HASSAN</t>
  </si>
  <si>
    <t>SURAT  REHMAN</t>
  </si>
  <si>
    <t>WAQAS AHMAD</t>
  </si>
  <si>
    <t>MUHAMMADILYAS</t>
  </si>
  <si>
    <t>MARADN</t>
  </si>
  <si>
    <t>ABUBAKAR ASKAR</t>
  </si>
  <si>
    <t>ALI ASKAR</t>
  </si>
  <si>
    <t>29-02-2000</t>
  </si>
  <si>
    <t>SYED AHMAD SHAH</t>
  </si>
  <si>
    <t>MEHRABAN SHAH</t>
  </si>
  <si>
    <t>HAMZA NOOR SHAH DIN</t>
  </si>
  <si>
    <t>NOOR SHAH DIN</t>
  </si>
  <si>
    <t>MARIA IMTIAZ</t>
  </si>
  <si>
    <t>IMTIAZ AHMAD</t>
  </si>
  <si>
    <t>17-06-1998</t>
  </si>
  <si>
    <t>SIDRA MEER</t>
  </si>
  <si>
    <t>BAKHT MEER</t>
  </si>
  <si>
    <t>16-01-1999</t>
  </si>
  <si>
    <t>RAFIA</t>
  </si>
  <si>
    <t>SAIF UD DIN</t>
  </si>
  <si>
    <t>25-08-1998</t>
  </si>
  <si>
    <t>SANGLA</t>
  </si>
  <si>
    <t>MEHRAN ULLAH SHAH</t>
  </si>
  <si>
    <t>MUHAMMAD KAREEM</t>
  </si>
  <si>
    <t>MUHAMMAD YASIR</t>
  </si>
  <si>
    <t xml:space="preserve">MUHAMMAD SAEED </t>
  </si>
  <si>
    <t>25-02-1999</t>
  </si>
  <si>
    <t xml:space="preserve">ORAKZIA </t>
  </si>
  <si>
    <t>KUMAL KHALIL</t>
  </si>
  <si>
    <t>KHALIL UR REHMAN</t>
  </si>
  <si>
    <t>20-08-2001</t>
  </si>
  <si>
    <t>SADIA SAFI</t>
  </si>
  <si>
    <t>SAFI ULLAH KHAN</t>
  </si>
  <si>
    <t>ASGHAR ALI KHAN</t>
  </si>
  <si>
    <t>15-10-1999</t>
  </si>
  <si>
    <t>MUHAMMAD HAROON</t>
  </si>
  <si>
    <t>MUHAMMAD GHAZI</t>
  </si>
  <si>
    <t xml:space="preserve">HASSAN AIZAZ </t>
  </si>
  <si>
    <t>MUHAMMAD GHANI KHAN</t>
  </si>
  <si>
    <t>29-03-2001</t>
  </si>
  <si>
    <t>MUAZMA AFZAL</t>
  </si>
  <si>
    <t>MUHAMMAD AFZAL</t>
  </si>
  <si>
    <t>MANSEHRA</t>
  </si>
  <si>
    <t>HINA GUL</t>
  </si>
  <si>
    <t>KHURSHEED MUHAMMAD</t>
  </si>
  <si>
    <t>15-01-1998</t>
  </si>
  <si>
    <t>MUNEEB DANISH</t>
  </si>
  <si>
    <t>YOUNIS KHAN</t>
  </si>
  <si>
    <t>29-03-2000</t>
  </si>
  <si>
    <t>FR KOHAT (DRRA ADAM KHEL</t>
  </si>
  <si>
    <t>TAHIRA BIBI</t>
  </si>
  <si>
    <t>MOEEN UL HAQ</t>
  </si>
  <si>
    <t xml:space="preserve">MOMNA RASOOL </t>
  </si>
  <si>
    <t>MUHAMMAD RASOOL KHAN</t>
  </si>
  <si>
    <t>ABUBAKAR SADDIQUE</t>
  </si>
  <si>
    <t>26-02-2000</t>
  </si>
  <si>
    <t>MANAHIL RAHMAN</t>
  </si>
  <si>
    <t>HAMEED UR REHMAN</t>
  </si>
  <si>
    <t>UBAID ULLAH</t>
  </si>
  <si>
    <t>GHULAM HASSAN</t>
  </si>
  <si>
    <t>shuhood shabbir</t>
  </si>
  <si>
    <t>shabbir</t>
  </si>
  <si>
    <t>28-011998</t>
  </si>
  <si>
    <t>IKRAM ULLAH</t>
  </si>
  <si>
    <t>ABDUL MALIK</t>
  </si>
  <si>
    <t>MUHAMMAD ZEB</t>
  </si>
  <si>
    <t>DIR (UPPER)</t>
  </si>
  <si>
    <t>SAMEULLAH</t>
  </si>
  <si>
    <t>ALISHA SAMEE</t>
  </si>
  <si>
    <t>D.I.KHAN</t>
  </si>
  <si>
    <t>KAUNAIN HUSSAIN</t>
  </si>
  <si>
    <t>SHAUKAT HUSSAIN</t>
  </si>
  <si>
    <t>SHER BAHADAR</t>
  </si>
  <si>
    <t>14-02-1998</t>
  </si>
  <si>
    <t>BUSHRA TEHREEN</t>
  </si>
  <si>
    <t>13-05-2000</t>
  </si>
  <si>
    <t>HINA ASAD</t>
  </si>
  <si>
    <t>ASAD ULLAH</t>
  </si>
  <si>
    <t xml:space="preserve">REHMAN ZAHID </t>
  </si>
  <si>
    <t>WAHID GUL</t>
  </si>
  <si>
    <t>16-02-1999</t>
  </si>
  <si>
    <t>N.W.A</t>
  </si>
  <si>
    <t>AWAIS MUHAMMAD</t>
  </si>
  <si>
    <t>TARIQ MUHAMMAD</t>
  </si>
  <si>
    <t>18-08-2000</t>
  </si>
  <si>
    <t>JEHAN ZEB</t>
  </si>
  <si>
    <t>21-02-2000</t>
  </si>
  <si>
    <t>BEENA KHAN</t>
  </si>
  <si>
    <t>QAYYUM KHAN</t>
  </si>
  <si>
    <t>SADIA SUNDAS</t>
  </si>
  <si>
    <t>TAJ MUHAMMAD KHAN</t>
  </si>
  <si>
    <t>16-12-1999</t>
  </si>
  <si>
    <t>MALKAND</t>
  </si>
  <si>
    <t>BADAR SHAH</t>
  </si>
  <si>
    <t>SWAT</t>
  </si>
  <si>
    <t>AMBREEN SAEED</t>
  </si>
  <si>
    <t>MALIK SAEED KHAN</t>
  </si>
  <si>
    <t>F.R KOHAT</t>
  </si>
  <si>
    <t>UZAIR ALAM</t>
  </si>
  <si>
    <t>IKHTIAR ALAM</t>
  </si>
  <si>
    <t>SARA ALI</t>
  </si>
  <si>
    <t>SYED ALI SHAH</t>
  </si>
  <si>
    <t>MOHMAND AGENCY</t>
  </si>
  <si>
    <t>AITEZAZ KHALIQ</t>
  </si>
  <si>
    <t>ABDUL KHLIQ</t>
  </si>
  <si>
    <t>MANOOR SHAH</t>
  </si>
  <si>
    <t>27-07-1999</t>
  </si>
  <si>
    <t>MEHWISH ALI</t>
  </si>
  <si>
    <t>MUHAMMAD ALI</t>
  </si>
  <si>
    <t>13-10-2000</t>
  </si>
  <si>
    <t>MASIH ULLAH</t>
  </si>
  <si>
    <t>SAHIB ULLAH</t>
  </si>
  <si>
    <t>26-03-1999</t>
  </si>
  <si>
    <t>BAJUAR</t>
  </si>
  <si>
    <t>AMIR SOHAIL</t>
  </si>
  <si>
    <t>SIRAJ UDDINN</t>
  </si>
  <si>
    <t>NAYAB MEHSOOD</t>
  </si>
  <si>
    <t>GHULAM MUHAMMAD</t>
  </si>
  <si>
    <t>16-09-1998</t>
  </si>
  <si>
    <t>S.W.A</t>
  </si>
  <si>
    <t>HANANA</t>
  </si>
  <si>
    <t>GHULAM FARID</t>
  </si>
  <si>
    <t>30-12-1998</t>
  </si>
  <si>
    <t>MUHAMMAD MUNEER</t>
  </si>
  <si>
    <t>WISAL MUHAMMAD</t>
  </si>
  <si>
    <t>15-07-1999</t>
  </si>
  <si>
    <t>21-09-1998</t>
  </si>
  <si>
    <t>NAQIB ULLAH KHAN</t>
  </si>
  <si>
    <t>15-4-1999</t>
  </si>
  <si>
    <t>ABDULLAH ZIA</t>
  </si>
  <si>
    <t>ZIA UL HAQ</t>
  </si>
  <si>
    <t>CHARSAADDA</t>
  </si>
  <si>
    <t>O</t>
  </si>
  <si>
    <t>PIR MUHAMMAD</t>
  </si>
  <si>
    <t>15-2-1999</t>
  </si>
  <si>
    <t>SUMRA RIAZ</t>
  </si>
  <si>
    <t>RIAZ AKHTER</t>
  </si>
  <si>
    <t>20-2-2000</t>
  </si>
  <si>
    <t>HARIPUR</t>
  </si>
  <si>
    <t>NOORA BIBI</t>
  </si>
  <si>
    <t>REHMAT SHER</t>
  </si>
  <si>
    <t>FOUZ ULLAH</t>
  </si>
  <si>
    <t>DILWAR KHAN</t>
  </si>
  <si>
    <t>14-1-2000</t>
  </si>
  <si>
    <t>SYED USMAN REHMAN BUKHARI</t>
  </si>
  <si>
    <t>MUSADDIQ HAMAD</t>
  </si>
  <si>
    <t>A</t>
  </si>
  <si>
    <t>ZEENAT HUSSAIN BAGASH</t>
  </si>
  <si>
    <t>MUHAMMAD SIJJAD</t>
  </si>
  <si>
    <t>BAHADAR JAN</t>
  </si>
  <si>
    <t>SHAFIQUE NAZAR</t>
  </si>
  <si>
    <t>NAIK NAZAR</t>
  </si>
  <si>
    <t>HIRA IMTIAZ</t>
  </si>
  <si>
    <t>SHAH FAISAL</t>
  </si>
  <si>
    <t>JEHAN FAROOQ</t>
  </si>
  <si>
    <t>ADIL ORAKZAI</t>
  </si>
  <si>
    <t>SAID MAHMOOD</t>
  </si>
  <si>
    <t>BASHEER AHMAD</t>
  </si>
  <si>
    <t>Sami Ullah</t>
  </si>
  <si>
    <t>Fazal Mabood</t>
  </si>
  <si>
    <t>Bajaur</t>
  </si>
  <si>
    <t>Karim Khan</t>
  </si>
  <si>
    <t>Swat</t>
  </si>
  <si>
    <t>Nimra Amir</t>
  </si>
  <si>
    <t>Amir Zada</t>
  </si>
  <si>
    <t>Mardan</t>
  </si>
  <si>
    <t>SALAH UD DIN</t>
  </si>
  <si>
    <t>MUSLIM KHAN</t>
  </si>
  <si>
    <t>MOHSIN KHAN</t>
  </si>
  <si>
    <t>IRUM JEHAN</t>
  </si>
  <si>
    <t>GULFAM SHAH</t>
  </si>
  <si>
    <t>MIAN HASNAIN</t>
  </si>
  <si>
    <t>MIAN ALTAF HUSSAIN SHAH</t>
  </si>
  <si>
    <t>BAYANT SINGH</t>
  </si>
  <si>
    <t>BAGHAT SINGH</t>
  </si>
  <si>
    <t>SAQIB SHADMAN</t>
  </si>
  <si>
    <t>SAKHI REHMAN</t>
  </si>
  <si>
    <t>KASHIF AHMAD</t>
  </si>
  <si>
    <t>Dir Lower</t>
  </si>
  <si>
    <t>Jalal Uddin</t>
  </si>
  <si>
    <t>Bilal Uddin</t>
  </si>
  <si>
    <t>Abdul Basit</t>
  </si>
  <si>
    <t>Javed Iqbal</t>
  </si>
  <si>
    <t>Shuhood</t>
  </si>
  <si>
    <t>Shabir muhammad</t>
  </si>
  <si>
    <t>28.1.1998</t>
  </si>
  <si>
    <t>Swabi</t>
  </si>
  <si>
    <t>M.Riaz</t>
  </si>
  <si>
    <t>M.Gul</t>
  </si>
  <si>
    <t>18.2.1995</t>
  </si>
  <si>
    <t>charsadda</t>
  </si>
  <si>
    <t>Mehran khan</t>
  </si>
  <si>
    <t>IRFANULLAH</t>
  </si>
  <si>
    <t>3.3.2000</t>
  </si>
  <si>
    <t>Mohmand</t>
  </si>
  <si>
    <t>Lubna</t>
  </si>
  <si>
    <t>Fazal muhammad</t>
  </si>
  <si>
    <t>11.3.2000</t>
  </si>
  <si>
    <t>Hashmat ali</t>
  </si>
  <si>
    <t>20.3.1999</t>
  </si>
  <si>
    <t>dir lower</t>
  </si>
  <si>
    <t>M.aslam khan</t>
  </si>
  <si>
    <t>25.12.1998</t>
  </si>
  <si>
    <t>Peshawar</t>
  </si>
  <si>
    <t>Laiba laraib</t>
  </si>
  <si>
    <t>Noor Suleman</t>
  </si>
  <si>
    <t>6.4.2002</t>
  </si>
  <si>
    <t>Karak</t>
  </si>
  <si>
    <t xml:space="preserve">Nadia </t>
  </si>
  <si>
    <t>Farman shah</t>
  </si>
  <si>
    <t>2.3.1999</t>
  </si>
  <si>
    <t>Haripur</t>
  </si>
  <si>
    <t>Ramla arif</t>
  </si>
  <si>
    <t>M.Arif khan</t>
  </si>
  <si>
    <t>20.12.1999</t>
  </si>
  <si>
    <t>Haris khan</t>
  </si>
  <si>
    <t>Asghar khan</t>
  </si>
  <si>
    <t>10.3.2000</t>
  </si>
  <si>
    <t>Salman khan</t>
  </si>
  <si>
    <t>Bakhtiar</t>
  </si>
  <si>
    <t>6.4.2000</t>
  </si>
  <si>
    <t>Buner</t>
  </si>
  <si>
    <t xml:space="preserve">Ayesha khaN </t>
  </si>
  <si>
    <t>INAYATULLAH KHAN</t>
  </si>
  <si>
    <t>1.1.1999</t>
  </si>
  <si>
    <t>karak</t>
  </si>
  <si>
    <t>Mumtaz khan</t>
  </si>
  <si>
    <t>01.03.2000</t>
  </si>
  <si>
    <t>mardan</t>
  </si>
  <si>
    <t>Iqra elahi</t>
  </si>
  <si>
    <t>MAHBOOB ILAHI</t>
  </si>
  <si>
    <t>18.12.1999</t>
  </si>
  <si>
    <t>nowshehra</t>
  </si>
  <si>
    <t>Gulalai zahid</t>
  </si>
  <si>
    <t>zahid nabi</t>
  </si>
  <si>
    <t>07.02.2001</t>
  </si>
  <si>
    <t>abdul mabood</t>
  </si>
  <si>
    <t>muhammad farooq</t>
  </si>
  <si>
    <t>19.10.1998</t>
  </si>
  <si>
    <t>swat</t>
  </si>
  <si>
    <t>muhammad idrees</t>
  </si>
  <si>
    <t>wazir muhammad</t>
  </si>
  <si>
    <t>18.02.2000</t>
  </si>
  <si>
    <t>wajid-ullah</t>
  </si>
  <si>
    <t>kamran</t>
  </si>
  <si>
    <t>06.09.2000</t>
  </si>
  <si>
    <t>bannu</t>
  </si>
  <si>
    <t xml:space="preserve">hafsa bibi </t>
  </si>
  <si>
    <t>sar baish khan</t>
  </si>
  <si>
    <t>30.03.2000</t>
  </si>
  <si>
    <t>sawbi</t>
  </si>
  <si>
    <t>wahab ullah</t>
  </si>
  <si>
    <t>saeed ur rehman</t>
  </si>
  <si>
    <t>30.03.1998</t>
  </si>
  <si>
    <t xml:space="preserve">north waziristan </t>
  </si>
  <si>
    <t>fahim ullah</t>
  </si>
  <si>
    <t>zain ullah</t>
  </si>
  <si>
    <t>02.04.2000</t>
  </si>
  <si>
    <t>aizaz ur rahman</t>
  </si>
  <si>
    <t>shah khisrow</t>
  </si>
  <si>
    <t>08.02.1999</t>
  </si>
  <si>
    <t>maria khan</t>
  </si>
  <si>
    <t>sher bahadar khan</t>
  </si>
  <si>
    <t>01.01.2000</t>
  </si>
  <si>
    <t>kanwal jabeen</t>
  </si>
  <si>
    <t>iftikhar ahmad</t>
  </si>
  <si>
    <t>17.03.1999</t>
  </si>
  <si>
    <t>ghazala ismail</t>
  </si>
  <si>
    <t>muhammad ismail</t>
  </si>
  <si>
    <t>14.08.1999</t>
  </si>
  <si>
    <t>kashif rahim</t>
  </si>
  <si>
    <t>raza muhammad</t>
  </si>
  <si>
    <t>03.04.1999</t>
  </si>
  <si>
    <t>muhammad jalal</t>
  </si>
  <si>
    <t>zafar khan</t>
  </si>
  <si>
    <t>08.05.1997</t>
  </si>
  <si>
    <t>peshawar</t>
  </si>
  <si>
    <t>seema</t>
  </si>
  <si>
    <t>dilawer jan</t>
  </si>
  <si>
    <t>10.04.1999</t>
  </si>
  <si>
    <t>lower dir</t>
  </si>
  <si>
    <t>abdul-majeed usman</t>
  </si>
  <si>
    <t>usman gul</t>
  </si>
  <si>
    <t>17.10.1999</t>
  </si>
  <si>
    <t>mehrin ruaid</t>
  </si>
  <si>
    <t>ruaid khan</t>
  </si>
  <si>
    <t>15.02.2000</t>
  </si>
  <si>
    <t>haseena zaib</t>
  </si>
  <si>
    <t>aurange zaib</t>
  </si>
  <si>
    <t>20.03.1999</t>
  </si>
  <si>
    <t>tayyaba ejaz</t>
  </si>
  <si>
    <t>ejaz ali</t>
  </si>
  <si>
    <t>30.11.2000</t>
  </si>
  <si>
    <t xml:space="preserve">saqib saeed </t>
  </si>
  <si>
    <t>30.03.2001</t>
  </si>
  <si>
    <t>sumbal sayed</t>
  </si>
  <si>
    <t>nadar shah</t>
  </si>
  <si>
    <t>bajur agency</t>
  </si>
  <si>
    <t xml:space="preserve">muhammad ilyas </t>
  </si>
  <si>
    <t>said hakim</t>
  </si>
  <si>
    <t>03.03.1998</t>
  </si>
  <si>
    <t>bajaur</t>
  </si>
  <si>
    <t>ateeqa dar</t>
  </si>
  <si>
    <t>kh.shakeel ahmad</t>
  </si>
  <si>
    <t>01.02.2000</t>
  </si>
  <si>
    <t>syed luqman</t>
  </si>
  <si>
    <t>inayat wahab</t>
  </si>
  <si>
    <t>20.02.2000</t>
  </si>
  <si>
    <t xml:space="preserve">umer nawaz khan </t>
  </si>
  <si>
    <t>10.04.1998</t>
  </si>
  <si>
    <t>shams ur rehman</t>
  </si>
  <si>
    <t>20.05.2000</t>
  </si>
  <si>
    <t>hango</t>
  </si>
  <si>
    <t>unzila awan</t>
  </si>
  <si>
    <t>khursheed</t>
  </si>
  <si>
    <t>15.01.2000</t>
  </si>
  <si>
    <t>mansehra</t>
  </si>
  <si>
    <t>abdul salam</t>
  </si>
  <si>
    <t>18.05.2018</t>
  </si>
  <si>
    <t xml:space="preserve">sahar mina </t>
  </si>
  <si>
    <t>01.02.2001</t>
  </si>
  <si>
    <t>arooba kishwar</t>
  </si>
  <si>
    <t xml:space="preserve">kishwar ali </t>
  </si>
  <si>
    <t>2000.01.05</t>
  </si>
  <si>
    <t>mubeen ali</t>
  </si>
  <si>
    <t>muhammad ali</t>
  </si>
  <si>
    <t>20.11.1998</t>
  </si>
  <si>
    <t xml:space="preserve">bi bi razia </t>
  </si>
  <si>
    <t>habib ullah jan</t>
  </si>
  <si>
    <t>15.10.1997</t>
  </si>
  <si>
    <t>kurrum agancy</t>
  </si>
  <si>
    <t>wajeeha israr</t>
  </si>
  <si>
    <t>israr ahmad khan</t>
  </si>
  <si>
    <t>mohammad azhar uddin</t>
  </si>
  <si>
    <t>mohammad asghar</t>
  </si>
  <si>
    <t>12.3.2001</t>
  </si>
  <si>
    <t>khyber agency</t>
  </si>
  <si>
    <t>fazli karim khan</t>
  </si>
  <si>
    <t>ihsan ullah</t>
  </si>
  <si>
    <t>khushal kan</t>
  </si>
  <si>
    <t>09.01.1999</t>
  </si>
  <si>
    <t>hiba abbasi</t>
  </si>
  <si>
    <t>zahid ullah khan</t>
  </si>
  <si>
    <t>09.02.2001</t>
  </si>
  <si>
    <t>shafi ur rehman</t>
  </si>
  <si>
    <t>taj wali khan</t>
  </si>
  <si>
    <t>05.04.1998</t>
  </si>
  <si>
    <t>bajour</t>
  </si>
  <si>
    <t>abdul hakim</t>
  </si>
  <si>
    <t>sher nawaz</t>
  </si>
  <si>
    <t>12.04.1999</t>
  </si>
  <si>
    <t>fr.bannu</t>
  </si>
  <si>
    <t>syed rehman</t>
  </si>
  <si>
    <t>amal nawaz khan</t>
  </si>
  <si>
    <t>iqbal khan</t>
  </si>
  <si>
    <t>01.05.2000</t>
  </si>
  <si>
    <t>ifran ullah</t>
  </si>
  <si>
    <t>muhammad zada</t>
  </si>
  <si>
    <t>04.05.1998</t>
  </si>
  <si>
    <t>dir</t>
  </si>
  <si>
    <t>salman ahmad</t>
  </si>
  <si>
    <t>sayed muhammad khan</t>
  </si>
  <si>
    <t>north W.A</t>
  </si>
  <si>
    <t>shahan firdaus</t>
  </si>
  <si>
    <t>firdaus muhammad</t>
  </si>
  <si>
    <t>23.03.2000</t>
  </si>
  <si>
    <t>01.04.2000</t>
  </si>
  <si>
    <t>fata</t>
  </si>
  <si>
    <t>mian M.ishfaq</t>
  </si>
  <si>
    <t>mian M.ibrahim</t>
  </si>
  <si>
    <t>15.08.1999</t>
  </si>
  <si>
    <t>sumair khan</t>
  </si>
  <si>
    <t>farid ullah</t>
  </si>
  <si>
    <t>06.01.1998</t>
  </si>
  <si>
    <t>lakki madwat</t>
  </si>
  <si>
    <t xml:space="preserve">owais khan </t>
  </si>
  <si>
    <t>attullah khan</t>
  </si>
  <si>
    <t>02.07.2002</t>
  </si>
  <si>
    <t>seema nisar</t>
  </si>
  <si>
    <t>nisar muhammad</t>
  </si>
  <si>
    <t>sayeed rafi ullah shah</t>
  </si>
  <si>
    <t>qarib ullah</t>
  </si>
  <si>
    <t>02,08.2000</t>
  </si>
  <si>
    <t>aqsa khan</t>
  </si>
  <si>
    <t xml:space="preserve">muhammad nadeem </t>
  </si>
  <si>
    <t>21.06.2001</t>
  </si>
  <si>
    <t>d I khan</t>
  </si>
  <si>
    <t>mustafa kamal</t>
  </si>
  <si>
    <t xml:space="preserve">ghufran </t>
  </si>
  <si>
    <t>15.03.1999</t>
  </si>
  <si>
    <t>21.04.2000</t>
  </si>
  <si>
    <t>malakand</t>
  </si>
  <si>
    <t xml:space="preserve">niamat ullah </t>
  </si>
  <si>
    <t>07.04.1998</t>
  </si>
  <si>
    <t>muhammad shahzad khan</t>
  </si>
  <si>
    <t>muhammad azam khan</t>
  </si>
  <si>
    <t>05.01.1999</t>
  </si>
  <si>
    <t xml:space="preserve">alina bibi </t>
  </si>
  <si>
    <t>naveed hussain shah</t>
  </si>
  <si>
    <t>13.01.2001</t>
  </si>
  <si>
    <t>Muhammad nadeem</t>
  </si>
  <si>
    <t>Fazal hakeem</t>
  </si>
  <si>
    <t>23.3.1999</t>
  </si>
  <si>
    <t>Amna khan</t>
  </si>
  <si>
    <t>Asal mir</t>
  </si>
  <si>
    <t>17.8.2001</t>
  </si>
  <si>
    <t>Wajid ali</t>
  </si>
  <si>
    <t>Akbar ali</t>
  </si>
  <si>
    <t>15.6.1999</t>
  </si>
  <si>
    <t>Shahab uddin</t>
  </si>
  <si>
    <t>Lehaz muhammad</t>
  </si>
  <si>
    <t>30.5.1999</t>
  </si>
  <si>
    <t>Charsadda</t>
  </si>
  <si>
    <t>Abas khan</t>
  </si>
  <si>
    <t>Miraj hussain</t>
  </si>
  <si>
    <t>29.4.2000</t>
  </si>
  <si>
    <t>Taimur</t>
  </si>
  <si>
    <t>2.2,1998</t>
  </si>
  <si>
    <t>Mahnoor fazal</t>
  </si>
  <si>
    <t>Fazal subhan</t>
  </si>
  <si>
    <t>16.2.2000</t>
  </si>
  <si>
    <t>Zahir khan</t>
  </si>
  <si>
    <t>Ajab khan</t>
  </si>
  <si>
    <t>27.6.1995</t>
  </si>
  <si>
    <t>Syed haider habib</t>
  </si>
  <si>
    <t>Habib gul</t>
  </si>
  <si>
    <t>18.9.1999</t>
  </si>
  <si>
    <t>Amna gul</t>
  </si>
  <si>
    <t>Falak naz</t>
  </si>
  <si>
    <t>25.6.2001</t>
  </si>
  <si>
    <t>Nowshehra</t>
  </si>
  <si>
    <t>Nizar ahmad</t>
  </si>
  <si>
    <t>Altaf khan</t>
  </si>
  <si>
    <t>5.12.1998</t>
  </si>
  <si>
    <t>Lower dir</t>
  </si>
  <si>
    <t xml:space="preserve">Qayyum ullah khan </t>
  </si>
  <si>
    <t xml:space="preserve">Waheed khan </t>
  </si>
  <si>
    <t>30.8.2000</t>
  </si>
  <si>
    <t>Bannu</t>
  </si>
  <si>
    <t>Anwar Zeb alam</t>
  </si>
  <si>
    <t>Alam noor</t>
  </si>
  <si>
    <t>15.3.1999</t>
  </si>
  <si>
    <t>Fata</t>
  </si>
  <si>
    <t>Shahid Ahmad</t>
  </si>
  <si>
    <t>Ali hussain</t>
  </si>
  <si>
    <t>shawal saqib</t>
  </si>
  <si>
    <t>saqib khan</t>
  </si>
  <si>
    <t>31.05.1999</t>
  </si>
  <si>
    <t>28.01.2000</t>
  </si>
  <si>
    <t>kpk</t>
  </si>
  <si>
    <t xml:space="preserve">ayesha ali </t>
  </si>
  <si>
    <t xml:space="preserve">wahid ali </t>
  </si>
  <si>
    <t>04.10.1998</t>
  </si>
  <si>
    <t>fariha khattak</t>
  </si>
  <si>
    <t xml:space="preserve">zafar ali khan </t>
  </si>
  <si>
    <t>20.11.2000</t>
  </si>
  <si>
    <t>imad ud din</t>
  </si>
  <si>
    <t xml:space="preserve">nisar ul haq </t>
  </si>
  <si>
    <t>03.12.1999</t>
  </si>
  <si>
    <t xml:space="preserve">kanwal bano </t>
  </si>
  <si>
    <t>allah dad khan</t>
  </si>
  <si>
    <t>08.08.1999</t>
  </si>
  <si>
    <t xml:space="preserve">inayat ul haq </t>
  </si>
  <si>
    <t>hameed ul haq</t>
  </si>
  <si>
    <t>01.12.1999</t>
  </si>
  <si>
    <t>hafiza fanama nisar</t>
  </si>
  <si>
    <t>jan nisar khan</t>
  </si>
  <si>
    <t>03.08.2000</t>
  </si>
  <si>
    <t>hudna jamil</t>
  </si>
  <si>
    <t>jamil ur rehman</t>
  </si>
  <si>
    <t>31.01.2001</t>
  </si>
  <si>
    <t xml:space="preserve">ihtiram ul haq </t>
  </si>
  <si>
    <t>gul zarin</t>
  </si>
  <si>
    <t>14.04.1999</t>
  </si>
  <si>
    <t>owais khan</t>
  </si>
  <si>
    <t xml:space="preserve">attullah khan </t>
  </si>
  <si>
    <t xml:space="preserve">shama nayab salam </t>
  </si>
  <si>
    <t xml:space="preserve">abdus salam </t>
  </si>
  <si>
    <t>01.04.1999</t>
  </si>
  <si>
    <t xml:space="preserve">amina arfan dawar </t>
  </si>
  <si>
    <t>irfanullah</t>
  </si>
  <si>
    <t>12.02.1999</t>
  </si>
  <si>
    <t>north wazirstan agency</t>
  </si>
  <si>
    <t>muzaffar iqbal</t>
  </si>
  <si>
    <t>29.12.1999</t>
  </si>
  <si>
    <t xml:space="preserve">nisha zeb </t>
  </si>
  <si>
    <t>27.03.1998</t>
  </si>
  <si>
    <t>mehwish</t>
  </si>
  <si>
    <t>munawar khan</t>
  </si>
  <si>
    <t>14.02.2000</t>
  </si>
  <si>
    <t>kalsoom</t>
  </si>
  <si>
    <t>akhter munir</t>
  </si>
  <si>
    <t>21.07.1999</t>
  </si>
  <si>
    <t>27.03.2000</t>
  </si>
  <si>
    <t>sher aman ullah</t>
  </si>
  <si>
    <t>kalu khan</t>
  </si>
  <si>
    <t>10.03.1999</t>
  </si>
  <si>
    <t xml:space="preserve">nwa </t>
  </si>
  <si>
    <t>habib ur rahman khan</t>
  </si>
  <si>
    <t>hazret gulab</t>
  </si>
  <si>
    <t>02.02.1998</t>
  </si>
  <si>
    <t>muhammad qasim</t>
  </si>
  <si>
    <t>24.02.1999</t>
  </si>
  <si>
    <t>fata kurram</t>
  </si>
  <si>
    <t>01.09.2000</t>
  </si>
  <si>
    <t>tajalla khan</t>
  </si>
  <si>
    <t>zubair ahmad</t>
  </si>
  <si>
    <t>04.10.2018</t>
  </si>
  <si>
    <t>swabi</t>
  </si>
  <si>
    <t>kiran shah</t>
  </si>
  <si>
    <t>syed khuban shah</t>
  </si>
  <si>
    <t>14.08.1998</t>
  </si>
  <si>
    <t xml:space="preserve">ahmad faraz </t>
  </si>
  <si>
    <t>mushtaq ahmad</t>
  </si>
  <si>
    <t>25.05.1999</t>
  </si>
  <si>
    <t xml:space="preserve">aiman zahid </t>
  </si>
  <si>
    <t>zahid hussain</t>
  </si>
  <si>
    <t>24.01.1999</t>
  </si>
  <si>
    <t>24-02-1999</t>
  </si>
  <si>
    <t>ashraf ullah</t>
  </si>
  <si>
    <t>gul taib khan</t>
  </si>
  <si>
    <t xml:space="preserve">fata </t>
  </si>
  <si>
    <t>sulaman hassan</t>
  </si>
  <si>
    <t>hazrat hassan</t>
  </si>
  <si>
    <t>25.03.1999</t>
  </si>
  <si>
    <t>tajda naseem</t>
  </si>
  <si>
    <t>naseem khan</t>
  </si>
  <si>
    <t>14.02.1999</t>
  </si>
  <si>
    <t>fr peshawar</t>
  </si>
  <si>
    <t>sikandar shahzad</t>
  </si>
  <si>
    <t>fazal hakeem</t>
  </si>
  <si>
    <t>18.03.1999</t>
  </si>
  <si>
    <t>zerish kamal</t>
  </si>
  <si>
    <t>M. mustafa kamal</t>
  </si>
  <si>
    <t>19.4.1999</t>
  </si>
  <si>
    <t>bi bi hameeda</t>
  </si>
  <si>
    <t>mohammad amin</t>
  </si>
  <si>
    <t>22.01.1997</t>
  </si>
  <si>
    <t xml:space="preserve">nouman muneer </t>
  </si>
  <si>
    <t>muneer khan</t>
  </si>
  <si>
    <t>01.10.1999</t>
  </si>
  <si>
    <t>ijaz ul haq</t>
  </si>
  <si>
    <t>barakt khan</t>
  </si>
  <si>
    <t>07.04.1997</t>
  </si>
  <si>
    <t xml:space="preserve">nimra gul </t>
  </si>
  <si>
    <t>sharafat ullah</t>
  </si>
  <si>
    <t>12.03.2001</t>
  </si>
  <si>
    <t>bilawal mehmood khan</t>
  </si>
  <si>
    <t>akbar jan</t>
  </si>
  <si>
    <t>16.09.2000</t>
  </si>
  <si>
    <t xml:space="preserve">north wazirstan </t>
  </si>
  <si>
    <t>irum shah</t>
  </si>
  <si>
    <t>shah wali khan</t>
  </si>
  <si>
    <t>26.09.1999</t>
  </si>
  <si>
    <t>mohmand agency</t>
  </si>
  <si>
    <t xml:space="preserve">muneeba hussian </t>
  </si>
  <si>
    <t>20.01.1999</t>
  </si>
  <si>
    <t xml:space="preserve">sadia arshad </t>
  </si>
  <si>
    <t>arshad ullah khan</t>
  </si>
  <si>
    <t>25.03.2000</t>
  </si>
  <si>
    <t>salma</t>
  </si>
  <si>
    <t>allauddin</t>
  </si>
  <si>
    <t>01.01.1997</t>
  </si>
  <si>
    <t>hasib ullah</t>
  </si>
  <si>
    <t>ibadullah</t>
  </si>
  <si>
    <t>22.01,1999</t>
  </si>
  <si>
    <t>muhammad ramazan</t>
  </si>
  <si>
    <t>lal muhammad</t>
  </si>
  <si>
    <t>16.02.1999</t>
  </si>
  <si>
    <t xml:space="preserve">addullah </t>
  </si>
  <si>
    <t>sula muhammad</t>
  </si>
  <si>
    <t>18.10.1999</t>
  </si>
  <si>
    <t xml:space="preserve">sundas </t>
  </si>
  <si>
    <t>15.01.1999</t>
  </si>
  <si>
    <t>orakzai agncy</t>
  </si>
  <si>
    <t>asal zaman</t>
  </si>
  <si>
    <t>01.06.2000</t>
  </si>
  <si>
    <t>fr bannu</t>
  </si>
  <si>
    <t xml:space="preserve">usman ghani </t>
  </si>
  <si>
    <t>abdul wahid</t>
  </si>
  <si>
    <t>irfan ullah</t>
  </si>
  <si>
    <t>ahmad</t>
  </si>
  <si>
    <t>06.11.1999</t>
  </si>
  <si>
    <t xml:space="preserve">masroor ahmad </t>
  </si>
  <si>
    <t xml:space="preserve">ijaz ahmad </t>
  </si>
  <si>
    <t>28.02.2001.</t>
  </si>
  <si>
    <t xml:space="preserve">sadaf gul </t>
  </si>
  <si>
    <t>falak naz</t>
  </si>
  <si>
    <t>10.03.1998</t>
  </si>
  <si>
    <t>muhammad mukhtiar</t>
  </si>
  <si>
    <t>khalil ur rehman (late)</t>
  </si>
  <si>
    <t>20.05.1999</t>
  </si>
  <si>
    <t xml:space="preserve">wajahat hussain </t>
  </si>
  <si>
    <t>sabir hussain</t>
  </si>
  <si>
    <t>15.02.1999</t>
  </si>
  <si>
    <t>kurram</t>
  </si>
  <si>
    <t xml:space="preserve">ahmad zab </t>
  </si>
  <si>
    <t>latif khan</t>
  </si>
  <si>
    <t>muazma</t>
  </si>
  <si>
    <t>muhammad riaz</t>
  </si>
  <si>
    <t>fr khot</t>
  </si>
  <si>
    <t xml:space="preserve">abdul wadood </t>
  </si>
  <si>
    <t>abdul latif</t>
  </si>
  <si>
    <t>01.08.1997</t>
  </si>
  <si>
    <t>upper dir</t>
  </si>
  <si>
    <t>muhammad bilal</t>
  </si>
  <si>
    <t xml:space="preserve">nisar muhammad </t>
  </si>
  <si>
    <t>02.01.1998</t>
  </si>
  <si>
    <t>hadeeba kaleem</t>
  </si>
  <si>
    <t>kaleem ullah</t>
  </si>
  <si>
    <t>13.03.1998</t>
  </si>
  <si>
    <t>charsada</t>
  </si>
  <si>
    <t>laila kamal</t>
  </si>
  <si>
    <t>amir kamal</t>
  </si>
  <si>
    <t>17.02.2001</t>
  </si>
  <si>
    <t>malakend</t>
  </si>
  <si>
    <t xml:space="preserve">hamidullah </t>
  </si>
  <si>
    <t>02.05.1999</t>
  </si>
  <si>
    <t>muhamad ishaq</t>
  </si>
  <si>
    <t>muhammad layaq</t>
  </si>
  <si>
    <t>06.09.2001</t>
  </si>
  <si>
    <t>shumaila khan</t>
  </si>
  <si>
    <t>yasin khan</t>
  </si>
  <si>
    <t>31.08.1999</t>
  </si>
  <si>
    <t xml:space="preserve">abu bakar </t>
  </si>
  <si>
    <t>ameer nawas</t>
  </si>
  <si>
    <t>01.02.1999</t>
  </si>
  <si>
    <t xml:space="preserve">fatma </t>
  </si>
  <si>
    <t>saeed ur rehaman</t>
  </si>
  <si>
    <t>26.03.2000</t>
  </si>
  <si>
    <t>25.03.1998</t>
  </si>
  <si>
    <t>abeera tehseen</t>
  </si>
  <si>
    <t xml:space="preserve">syed tehseenullah </t>
  </si>
  <si>
    <t>18.04.2001</t>
  </si>
  <si>
    <t xml:space="preserve">asad ullah </t>
  </si>
  <si>
    <t>m.zaman khan</t>
  </si>
  <si>
    <t>halkem ullah</t>
  </si>
  <si>
    <t>mati ullah</t>
  </si>
  <si>
    <t>15.03.2000</t>
  </si>
  <si>
    <t>ehtsham yousaf</t>
  </si>
  <si>
    <t>hameed khan</t>
  </si>
  <si>
    <t>31.03.2001</t>
  </si>
  <si>
    <t>sajeela amir</t>
  </si>
  <si>
    <t>amirullah</t>
  </si>
  <si>
    <t>20.09.1999</t>
  </si>
  <si>
    <t xml:space="preserve">summaya riaz </t>
  </si>
  <si>
    <t>raiz muhmmad</t>
  </si>
  <si>
    <t>09.03.2001</t>
  </si>
  <si>
    <t>shayan samiullah</t>
  </si>
  <si>
    <t>samiullah</t>
  </si>
  <si>
    <t>07.01.1999</t>
  </si>
  <si>
    <t>ABDUL QAHAR</t>
  </si>
  <si>
    <t>Abdullah</t>
  </si>
  <si>
    <t>Tila Muhammad</t>
  </si>
  <si>
    <t xml:space="preserve">Amjed ullah </t>
  </si>
  <si>
    <t>ZAHIR SHAH</t>
  </si>
  <si>
    <t>MUHAMMAD GHAYYUR SAFI</t>
  </si>
  <si>
    <t>WARAS KHAN</t>
  </si>
  <si>
    <t>NADIA WAZIR</t>
  </si>
  <si>
    <t>IMROZ KHAN</t>
  </si>
  <si>
    <t>In-eligible ( absent from ETEA)</t>
  </si>
  <si>
    <t>In-eligible ( FSC Marks)</t>
  </si>
  <si>
    <t xml:space="preserve">REMARKS </t>
  </si>
  <si>
    <t xml:space="preserve">Neelum </t>
  </si>
  <si>
    <t>MOHAMMAD</t>
  </si>
  <si>
    <t>HAZRAT MAHMOOD</t>
  </si>
  <si>
    <t>SAHAR KHAN</t>
  </si>
  <si>
    <t>mohammad tahir</t>
  </si>
  <si>
    <t>Muhammad Moeen</t>
  </si>
  <si>
    <t>Marina Khan</t>
  </si>
  <si>
    <t>Muhammad Haya Khan</t>
  </si>
  <si>
    <t>Form late received i.e on 12/10/2018</t>
  </si>
  <si>
    <t>naila salam</t>
  </si>
  <si>
    <t xml:space="preserve">salman khan </t>
  </si>
  <si>
    <t>LAIBA RAFEE SHAH</t>
  </si>
  <si>
    <t>muhammad hussain</t>
  </si>
  <si>
    <t>RABIA JEHANGEER</t>
  </si>
  <si>
    <t>fazale wali</t>
  </si>
  <si>
    <t>ZULFIQAR AHMED</t>
  </si>
  <si>
    <t>maqsood ahmed</t>
  </si>
  <si>
    <t>maneeza ahamed</t>
  </si>
  <si>
    <t>SHAFI USMAN</t>
  </si>
  <si>
    <t>HUZAYFAH KHAN</t>
  </si>
  <si>
    <t>Hira tahir</t>
  </si>
  <si>
    <t>Badshah mir</t>
  </si>
  <si>
    <t>Fatima bint-e-asghar</t>
  </si>
  <si>
    <t>Behzadullah</t>
  </si>
  <si>
    <t>MUHAMMAD JAVED SIDDIQI</t>
  </si>
  <si>
    <t>Laiba noor</t>
  </si>
  <si>
    <t>mahrosh hussain</t>
  </si>
  <si>
    <t>WAJEEHA qadir</t>
  </si>
  <si>
    <t>Kainat mumtaz</t>
  </si>
  <si>
    <t>DILKASH REHMAN</t>
  </si>
  <si>
    <t>ABDUL SALAM</t>
  </si>
  <si>
    <t>RAMisHA BATOOL</t>
  </si>
  <si>
    <t>Moazima Moeen</t>
  </si>
  <si>
    <t>nasir uddin</t>
  </si>
  <si>
    <t>aysha arshad malik</t>
  </si>
  <si>
    <t>Malik arshad mahmood</t>
  </si>
  <si>
    <t>sheed ur rehman</t>
  </si>
  <si>
    <t>Marina khan</t>
  </si>
  <si>
    <t>f</t>
  </si>
  <si>
    <t>24-3-1999</t>
  </si>
  <si>
    <t xml:space="preserve">buner </t>
  </si>
  <si>
    <t>mujeeb ur rahman</t>
  </si>
  <si>
    <t>farman ullah</t>
  </si>
  <si>
    <t xml:space="preserve">jehan zab </t>
  </si>
  <si>
    <t>FARMAN ullah</t>
  </si>
  <si>
    <t>Shaukat ali</t>
  </si>
  <si>
    <t>tabassum kabir</t>
  </si>
  <si>
    <t>muhammad kabir</t>
  </si>
  <si>
    <t>M.abu bakar</t>
  </si>
  <si>
    <t>NAEEM ABBAS</t>
  </si>
  <si>
    <t>fala naz</t>
  </si>
  <si>
    <t>rab nawaz khan rahi</t>
  </si>
  <si>
    <t>1ST MERIT LIST FOR BS PARAMEDICS FALL ,2018</t>
  </si>
  <si>
    <t xml:space="preserve"> All the candidates from serial No. 1 to 50 for each discipline  are hereby directed to appear before the admission selection committee with complete origional documents for interview on 16-10-2018 at 09:00 AM at KMU Institute of Paramedical Sciences,  ZA , Bhutto building Near PHSA, Duran Pur Peshawar.</t>
  </si>
  <si>
    <t xml:space="preserve"> All the candidates from serial No. 1 to 5 are hereby directed to appear before the admission selection committee with complete origional documents for interview on      
                 16-10-2018 at 09:00 AM at KMU Institute of Paramedical Sciences,  ZA , Bhutto building Near PHSA, Duran Pur Peshawar.</t>
  </si>
  <si>
    <t xml:space="preserve">                  The top 17 candidates in merit list are requested to bring their tution fee Rs.39800/- for deposition on the same day.</t>
  </si>
  <si>
    <t xml:space="preserve">                 The top 1st  candidate in merit list is requested to bring their tution fee Rs.39800/- for deposition on the same day.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</si>
</sst>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yy"/>
    <numFmt numFmtId="166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 textRotation="90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14" fontId="49" fillId="0" borderId="10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 vertical="center" textRotation="90" wrapText="1"/>
    </xf>
    <xf numFmtId="0" fontId="50" fillId="0" borderId="10" xfId="0" applyFont="1" applyBorder="1" applyAlignment="1">
      <alignment horizontal="left" vertical="center" textRotation="90"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14" fontId="49" fillId="33" borderId="10" xfId="0" applyNumberFormat="1" applyFont="1" applyFill="1" applyBorder="1" applyAlignment="1">
      <alignment horizontal="left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14" fontId="49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14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14" fontId="20" fillId="33" borderId="10" xfId="0" applyNumberFormat="1" applyFont="1" applyFill="1" applyBorder="1" applyAlignment="1">
      <alignment horizontal="left" vertic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164" fontId="20" fillId="33" borderId="10" xfId="0" applyNumberFormat="1" applyFont="1" applyFill="1" applyBorder="1" applyAlignment="1">
      <alignment horizontal="left" vertical="center"/>
    </xf>
    <xf numFmtId="14" fontId="20" fillId="33" borderId="10" xfId="0" applyNumberFormat="1" applyFont="1" applyFill="1" applyBorder="1" applyAlignment="1">
      <alignment/>
    </xf>
    <xf numFmtId="14" fontId="20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/>
    </xf>
    <xf numFmtId="0" fontId="20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left" vertical="center" textRotation="90" wrapText="1"/>
    </xf>
    <xf numFmtId="0" fontId="19" fillId="33" borderId="10" xfId="0" applyFont="1" applyFill="1" applyBorder="1" applyAlignment="1">
      <alignment horizontal="left" vertical="center" textRotation="90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 vertical="center"/>
    </xf>
    <xf numFmtId="0" fontId="2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19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2" fontId="19" fillId="33" borderId="10" xfId="0" applyNumberFormat="1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0" fillId="33" borderId="0" xfId="0" applyFont="1" applyFill="1" applyBorder="1" applyAlignment="1">
      <alignment vertical="center"/>
    </xf>
    <xf numFmtId="0" fontId="30" fillId="33" borderId="0" xfId="0" applyFont="1" applyFill="1" applyAlignment="1">
      <alignment wrapText="1"/>
    </xf>
    <xf numFmtId="0" fontId="31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 horizontal="left" wrapText="1"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/>
    </xf>
    <xf numFmtId="0" fontId="29" fillId="0" borderId="0" xfId="0" applyFont="1" applyAlignment="1">
      <alignment horizontal="center"/>
    </xf>
    <xf numFmtId="0" fontId="52" fillId="0" borderId="0" xfId="0" applyFont="1" applyAlignment="1">
      <alignment horizontal="left" wrapText="1"/>
    </xf>
    <xf numFmtId="0" fontId="5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3"/>
  <sheetViews>
    <sheetView zoomScalePageLayoutView="0" workbookViewId="0" topLeftCell="A1">
      <selection activeCell="A4" sqref="A4:Y288"/>
    </sheetView>
  </sheetViews>
  <sheetFormatPr defaultColWidth="9.140625" defaultRowHeight="15"/>
  <cols>
    <col min="1" max="1" width="4.140625" style="37" bestFit="1" customWidth="1"/>
    <col min="2" max="2" width="21.57421875" style="37" customWidth="1"/>
    <col min="3" max="3" width="23.8515625" style="37" customWidth="1"/>
    <col min="4" max="4" width="3.00390625" style="37" customWidth="1"/>
    <col min="5" max="5" width="9.28125" style="44" customWidth="1"/>
    <col min="6" max="6" width="15.8515625" style="37" customWidth="1"/>
    <col min="7" max="8" width="4.421875" style="37" customWidth="1"/>
    <col min="9" max="9" width="5.00390625" style="37" customWidth="1"/>
    <col min="10" max="10" width="5.421875" style="37" customWidth="1"/>
    <col min="11" max="12" width="5.00390625" style="37" customWidth="1"/>
    <col min="13" max="13" width="5.28125" style="37" customWidth="1"/>
    <col min="14" max="14" width="4.421875" style="37" customWidth="1"/>
    <col min="15" max="15" width="4.57421875" style="37" customWidth="1"/>
    <col min="16" max="16" width="4.421875" style="37" bestFit="1" customWidth="1"/>
    <col min="17" max="17" width="3.7109375" style="37" bestFit="1" customWidth="1"/>
    <col min="18" max="18" width="8.57421875" style="37" customWidth="1"/>
    <col min="19" max="19" width="4.7109375" style="37" bestFit="1" customWidth="1"/>
    <col min="20" max="20" width="4.8515625" style="37" bestFit="1" customWidth="1"/>
    <col min="21" max="22" width="7.140625" style="37" bestFit="1" customWidth="1"/>
    <col min="23" max="23" width="3.28125" style="37" bestFit="1" customWidth="1"/>
    <col min="24" max="24" width="8.8515625" style="37" hidden="1" customWidth="1"/>
    <col min="25" max="25" width="27.8515625" style="37" customWidth="1"/>
    <col min="26" max="16384" width="9.140625" style="37" customWidth="1"/>
  </cols>
  <sheetData>
    <row r="1" spans="3:43" s="54" customFormat="1" ht="18.75" customHeight="1">
      <c r="C1" s="67" t="s">
        <v>966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55"/>
      <c r="AM1" s="55"/>
      <c r="AN1" s="55"/>
      <c r="AO1" s="55"/>
      <c r="AP1" s="55"/>
      <c r="AQ1" s="55"/>
    </row>
    <row r="2" spans="1:24" s="63" customFormat="1" ht="26.25" customHeight="1">
      <c r="A2" s="66" t="s">
        <v>967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37" s="65" customFormat="1" ht="18.75">
      <c r="A3" s="68" t="s">
        <v>969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25" ht="77.25">
      <c r="A4" s="7" t="s">
        <v>22</v>
      </c>
      <c r="B4" s="45" t="s">
        <v>0</v>
      </c>
      <c r="C4" s="46" t="s">
        <v>1</v>
      </c>
      <c r="D4" s="45" t="s">
        <v>2</v>
      </c>
      <c r="E4" s="45" t="s">
        <v>21</v>
      </c>
      <c r="F4" s="45" t="s">
        <v>3</v>
      </c>
      <c r="G4" s="7" t="s">
        <v>4</v>
      </c>
      <c r="H4" s="7" t="s">
        <v>5</v>
      </c>
      <c r="I4" s="7" t="s">
        <v>9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913</v>
      </c>
    </row>
    <row r="5" spans="1:25" ht="18" customHeight="1">
      <c r="A5" s="31">
        <v>1</v>
      </c>
      <c r="B5" s="32" t="s">
        <v>87</v>
      </c>
      <c r="C5" s="38" t="s">
        <v>88</v>
      </c>
      <c r="D5" s="38" t="s">
        <v>35</v>
      </c>
      <c r="E5" s="36" t="s">
        <v>89</v>
      </c>
      <c r="F5" s="38" t="s">
        <v>54</v>
      </c>
      <c r="G5" s="34">
        <v>984</v>
      </c>
      <c r="H5" s="30">
        <v>1050</v>
      </c>
      <c r="I5" s="30">
        <v>2015</v>
      </c>
      <c r="J5" s="8">
        <f>(G5/H5)*100</f>
        <v>93.71428571428572</v>
      </c>
      <c r="K5" s="34">
        <v>947</v>
      </c>
      <c r="L5" s="30">
        <v>1100</v>
      </c>
      <c r="M5" s="30">
        <v>2017</v>
      </c>
      <c r="N5" s="30">
        <f>IF(W5="MI",K5-10,K5)*1</f>
        <v>947</v>
      </c>
      <c r="O5" s="8">
        <f>(N5/L5)*100</f>
        <v>86.0909090909091</v>
      </c>
      <c r="P5" s="35">
        <v>462</v>
      </c>
      <c r="Q5" s="35">
        <v>800</v>
      </c>
      <c r="R5" s="8">
        <f>(P5/Q5)*100</f>
        <v>57.75</v>
      </c>
      <c r="S5" s="8">
        <f>(J5*0.1)</f>
        <v>9.371428571428572</v>
      </c>
      <c r="T5" s="8">
        <f>(O5*0.5)</f>
        <v>43.04545454545455</v>
      </c>
      <c r="U5" s="30">
        <f>P5*40/Q5</f>
        <v>23.1</v>
      </c>
      <c r="V5" s="8">
        <f>(S5+T5+U5)</f>
        <v>75.51688311688312</v>
      </c>
      <c r="W5" s="35">
        <v>0</v>
      </c>
      <c r="X5" s="35"/>
      <c r="Y5" s="32"/>
    </row>
    <row r="6" spans="1:25" ht="18" customHeight="1">
      <c r="A6" s="31">
        <v>2</v>
      </c>
      <c r="B6" s="38" t="s">
        <v>301</v>
      </c>
      <c r="C6" s="38" t="s">
        <v>302</v>
      </c>
      <c r="D6" s="38" t="s">
        <v>35</v>
      </c>
      <c r="E6" s="36">
        <v>36467</v>
      </c>
      <c r="F6" s="38" t="s">
        <v>143</v>
      </c>
      <c r="G6" s="34">
        <v>983</v>
      </c>
      <c r="H6" s="30">
        <v>1100</v>
      </c>
      <c r="I6" s="30">
        <v>2014</v>
      </c>
      <c r="J6" s="8">
        <f>(G6/H6)*100</f>
        <v>89.36363636363637</v>
      </c>
      <c r="K6" s="34">
        <v>933</v>
      </c>
      <c r="L6" s="30">
        <v>1100</v>
      </c>
      <c r="M6" s="30">
        <v>2016</v>
      </c>
      <c r="N6" s="30">
        <f>IF(W6="MI",K6-10,K6)*1</f>
        <v>933</v>
      </c>
      <c r="O6" s="8">
        <f>(N6/L6)*100</f>
        <v>84.81818181818181</v>
      </c>
      <c r="P6" s="35">
        <v>465</v>
      </c>
      <c r="Q6" s="35">
        <v>800</v>
      </c>
      <c r="R6" s="8">
        <f>(P6/Q6)*100</f>
        <v>58.12500000000001</v>
      </c>
      <c r="S6" s="8">
        <f>(J6*0.1)</f>
        <v>8.936363636363637</v>
      </c>
      <c r="T6" s="8">
        <f>(O6*0.5)</f>
        <v>42.40909090909091</v>
      </c>
      <c r="U6" s="30">
        <f>P6*40/Q6</f>
        <v>23.25</v>
      </c>
      <c r="V6" s="8">
        <f>(S6+T6+U6)</f>
        <v>74.59545454545454</v>
      </c>
      <c r="W6" s="35">
        <v>0</v>
      </c>
      <c r="X6" s="35"/>
      <c r="Y6" s="32"/>
    </row>
    <row r="7" spans="1:25" ht="18" customHeight="1">
      <c r="A7" s="31">
        <v>3</v>
      </c>
      <c r="B7" s="38" t="s">
        <v>100</v>
      </c>
      <c r="C7" s="38" t="s">
        <v>101</v>
      </c>
      <c r="D7" s="38" t="s">
        <v>35</v>
      </c>
      <c r="E7" s="36">
        <v>35434</v>
      </c>
      <c r="F7" s="38" t="s">
        <v>102</v>
      </c>
      <c r="G7" s="34">
        <v>840</v>
      </c>
      <c r="H7" s="30">
        <v>1050</v>
      </c>
      <c r="I7" s="30">
        <v>2012</v>
      </c>
      <c r="J7" s="8">
        <f>(G7/H7)*100</f>
        <v>80</v>
      </c>
      <c r="K7" s="34">
        <v>858</v>
      </c>
      <c r="L7" s="30">
        <v>1100</v>
      </c>
      <c r="M7" s="30">
        <v>2014</v>
      </c>
      <c r="N7" s="30">
        <f>IF(W7="MI",K7-10,K7)*1</f>
        <v>858</v>
      </c>
      <c r="O7" s="8">
        <f>(N7/L7)*100</f>
        <v>78</v>
      </c>
      <c r="P7" s="35">
        <v>524</v>
      </c>
      <c r="Q7" s="35">
        <v>800</v>
      </c>
      <c r="R7" s="8">
        <f>(P7/Q7)*100</f>
        <v>65.5</v>
      </c>
      <c r="S7" s="8">
        <f>(J7*0.1)</f>
        <v>8</v>
      </c>
      <c r="T7" s="8">
        <f>(O7*0.5)</f>
        <v>39</v>
      </c>
      <c r="U7" s="30">
        <f>P7*40/Q7</f>
        <v>26.2</v>
      </c>
      <c r="V7" s="8">
        <f>(S7+T7+U7)</f>
        <v>73.2</v>
      </c>
      <c r="W7" s="35">
        <v>0</v>
      </c>
      <c r="X7" s="35"/>
      <c r="Y7" s="32"/>
    </row>
    <row r="8" spans="1:25" ht="18" customHeight="1">
      <c r="A8" s="31">
        <v>4</v>
      </c>
      <c r="B8" s="38" t="s">
        <v>710</v>
      </c>
      <c r="C8" s="38" t="s">
        <v>711</v>
      </c>
      <c r="D8" s="38" t="s">
        <v>35</v>
      </c>
      <c r="E8" s="36" t="s">
        <v>712</v>
      </c>
      <c r="F8" s="38" t="s">
        <v>479</v>
      </c>
      <c r="G8" s="34">
        <v>973</v>
      </c>
      <c r="H8" s="30">
        <v>1100</v>
      </c>
      <c r="I8" s="30">
        <v>2015</v>
      </c>
      <c r="J8" s="8">
        <f>(G8/H8)*100</f>
        <v>88.45454545454545</v>
      </c>
      <c r="K8" s="34">
        <v>950</v>
      </c>
      <c r="L8" s="30">
        <v>1100</v>
      </c>
      <c r="M8" s="30">
        <v>2017</v>
      </c>
      <c r="N8" s="30">
        <f>IF(X8="MI",K8-10,K8)*1</f>
        <v>950</v>
      </c>
      <c r="O8" s="8">
        <f>(N8/L8)*100</f>
        <v>86.36363636363636</v>
      </c>
      <c r="P8" s="35">
        <v>413</v>
      </c>
      <c r="Q8" s="35">
        <v>800</v>
      </c>
      <c r="R8" s="8">
        <f>(P8/Q8)*100</f>
        <v>51.625</v>
      </c>
      <c r="S8" s="8">
        <f>(J8*0.1)</f>
        <v>8.845454545454546</v>
      </c>
      <c r="T8" s="8">
        <f>(O8*0.5)</f>
        <v>43.18181818181818</v>
      </c>
      <c r="U8" s="30">
        <f>P8*40/Q8</f>
        <v>20.65</v>
      </c>
      <c r="V8" s="8">
        <f>(S8+T8+U8)</f>
        <v>72.67727272727272</v>
      </c>
      <c r="W8" s="35"/>
      <c r="X8" s="35">
        <v>0</v>
      </c>
      <c r="Y8" s="32"/>
    </row>
    <row r="9" spans="1:25" ht="18" customHeight="1">
      <c r="A9" s="31">
        <v>5</v>
      </c>
      <c r="B9" s="38" t="s">
        <v>780</v>
      </c>
      <c r="C9" s="38" t="s">
        <v>781</v>
      </c>
      <c r="D9" s="38" t="s">
        <v>27</v>
      </c>
      <c r="E9" s="36" t="s">
        <v>782</v>
      </c>
      <c r="F9" s="38" t="s">
        <v>700</v>
      </c>
      <c r="G9" s="34">
        <v>991</v>
      </c>
      <c r="H9" s="30">
        <v>1100</v>
      </c>
      <c r="I9" s="30">
        <v>2015</v>
      </c>
      <c r="J9" s="8">
        <f>(G9/H9)*100</f>
        <v>90.0909090909091</v>
      </c>
      <c r="K9" s="34">
        <v>913</v>
      </c>
      <c r="L9" s="30">
        <v>1100</v>
      </c>
      <c r="M9" s="30">
        <v>2017</v>
      </c>
      <c r="N9" s="30">
        <f>IF(X9="MI",K9-10,K9)*1</f>
        <v>913</v>
      </c>
      <c r="O9" s="8">
        <f>(N9/L9)*100</f>
        <v>83</v>
      </c>
      <c r="P9" s="35">
        <v>443</v>
      </c>
      <c r="Q9" s="35">
        <v>800</v>
      </c>
      <c r="R9" s="8">
        <f>(P9/Q9)*100</f>
        <v>55.375</v>
      </c>
      <c r="S9" s="8">
        <f>(J9*0.1)</f>
        <v>9.00909090909091</v>
      </c>
      <c r="T9" s="8">
        <f>(O9*0.5)</f>
        <v>41.5</v>
      </c>
      <c r="U9" s="30">
        <f>P9*40/Q9</f>
        <v>22.15</v>
      </c>
      <c r="V9" s="8">
        <f>(S9+T9+U9)</f>
        <v>72.6590909090909</v>
      </c>
      <c r="W9" s="35"/>
      <c r="X9" s="47">
        <v>0</v>
      </c>
      <c r="Y9" s="32"/>
    </row>
    <row r="10" spans="1:25" ht="18" customHeight="1">
      <c r="A10" s="31">
        <v>6</v>
      </c>
      <c r="B10" s="32" t="s">
        <v>420</v>
      </c>
      <c r="C10" s="32" t="s">
        <v>336</v>
      </c>
      <c r="D10" s="32" t="s">
        <v>35</v>
      </c>
      <c r="E10" s="33" t="s">
        <v>337</v>
      </c>
      <c r="F10" s="32" t="s">
        <v>54</v>
      </c>
      <c r="G10" s="34">
        <v>962</v>
      </c>
      <c r="H10" s="30">
        <v>1100</v>
      </c>
      <c r="I10" s="30">
        <v>2015</v>
      </c>
      <c r="J10" s="8">
        <f>(G10/H10)*100</f>
        <v>87.45454545454545</v>
      </c>
      <c r="K10" s="34">
        <v>932</v>
      </c>
      <c r="L10" s="30">
        <v>1100</v>
      </c>
      <c r="M10" s="30">
        <v>2017</v>
      </c>
      <c r="N10" s="30">
        <f>IF(W10="MI",K10-10,K10)*1</f>
        <v>932</v>
      </c>
      <c r="O10" s="8">
        <f>(N10/L10)*100</f>
        <v>84.72727272727273</v>
      </c>
      <c r="P10" s="35">
        <v>428</v>
      </c>
      <c r="Q10" s="35">
        <v>800</v>
      </c>
      <c r="R10" s="8">
        <f>(P10/Q10)*100</f>
        <v>53.5</v>
      </c>
      <c r="S10" s="8">
        <f>(J10*0.1)</f>
        <v>8.745454545454546</v>
      </c>
      <c r="T10" s="8">
        <f>(O10*0.5)</f>
        <v>42.36363636363637</v>
      </c>
      <c r="U10" s="30">
        <f>P10*40/Q10</f>
        <v>21.4</v>
      </c>
      <c r="V10" s="8">
        <f>(S10+T10+U10)</f>
        <v>72.5090909090909</v>
      </c>
      <c r="W10" s="35">
        <v>0</v>
      </c>
      <c r="X10" s="35"/>
      <c r="Y10" s="32"/>
    </row>
    <row r="11" spans="1:25" ht="18" customHeight="1">
      <c r="A11" s="31">
        <v>7</v>
      </c>
      <c r="B11" s="32" t="s">
        <v>669</v>
      </c>
      <c r="C11" s="32" t="s">
        <v>670</v>
      </c>
      <c r="D11" s="32" t="s">
        <v>35</v>
      </c>
      <c r="E11" s="33" t="s">
        <v>671</v>
      </c>
      <c r="F11" s="32" t="s">
        <v>531</v>
      </c>
      <c r="G11" s="34">
        <v>980</v>
      </c>
      <c r="H11" s="30">
        <v>1100</v>
      </c>
      <c r="I11" s="30">
        <v>2015</v>
      </c>
      <c r="J11" s="8">
        <f>(G11/H11)*100</f>
        <v>89.0909090909091</v>
      </c>
      <c r="K11" s="34">
        <v>930</v>
      </c>
      <c r="L11" s="30">
        <v>1100</v>
      </c>
      <c r="M11" s="30">
        <v>2017</v>
      </c>
      <c r="N11" s="30">
        <f>IF(X11="MI",K11-10,K11)*1</f>
        <v>930</v>
      </c>
      <c r="O11" s="8">
        <f>(N11/L11)*100</f>
        <v>84.54545454545455</v>
      </c>
      <c r="P11" s="35">
        <v>425</v>
      </c>
      <c r="Q11" s="35">
        <v>800</v>
      </c>
      <c r="R11" s="8">
        <f>(P11/Q11)*100</f>
        <v>53.125</v>
      </c>
      <c r="S11" s="8">
        <f>(J11*0.1)</f>
        <v>8.90909090909091</v>
      </c>
      <c r="T11" s="8">
        <f>(O11*0.5)</f>
        <v>42.27272727272727</v>
      </c>
      <c r="U11" s="30">
        <f>P11*40/Q11</f>
        <v>21.25</v>
      </c>
      <c r="V11" s="8">
        <f>(S11+T11+U11)</f>
        <v>72.43181818181819</v>
      </c>
      <c r="W11" s="35"/>
      <c r="X11" s="35">
        <v>0</v>
      </c>
      <c r="Y11" s="32"/>
    </row>
    <row r="12" spans="1:25" ht="18" customHeight="1">
      <c r="A12" s="31">
        <v>8</v>
      </c>
      <c r="B12" s="38" t="s">
        <v>599</v>
      </c>
      <c r="C12" s="38" t="s">
        <v>600</v>
      </c>
      <c r="D12" s="38" t="s">
        <v>27</v>
      </c>
      <c r="E12" s="36" t="s">
        <v>601</v>
      </c>
      <c r="F12" s="38" t="s">
        <v>602</v>
      </c>
      <c r="G12" s="34">
        <v>968</v>
      </c>
      <c r="H12" s="30">
        <v>1100</v>
      </c>
      <c r="I12" s="30">
        <v>2015</v>
      </c>
      <c r="J12" s="8">
        <f>(G12/H12)*100</f>
        <v>88</v>
      </c>
      <c r="K12" s="34">
        <v>925</v>
      </c>
      <c r="L12" s="30">
        <v>1100</v>
      </c>
      <c r="M12" s="30">
        <v>2018</v>
      </c>
      <c r="N12" s="30">
        <f>IF(W12="MI",K12-10,K12)*1</f>
        <v>915</v>
      </c>
      <c r="O12" s="8">
        <f>(N12/L12)*100</f>
        <v>83.18181818181817</v>
      </c>
      <c r="P12" s="35">
        <v>431</v>
      </c>
      <c r="Q12" s="35">
        <v>800</v>
      </c>
      <c r="R12" s="8">
        <f>(P12/Q12)*100</f>
        <v>53.87499999999999</v>
      </c>
      <c r="S12" s="8">
        <f>(J12*0.1)</f>
        <v>8.8</v>
      </c>
      <c r="T12" s="8">
        <f>(O12*0.5)</f>
        <v>41.590909090909086</v>
      </c>
      <c r="U12" s="30">
        <f>P12*40/Q12</f>
        <v>21.55</v>
      </c>
      <c r="V12" s="8">
        <f>(S12+T12+U12)</f>
        <v>71.94090909090909</v>
      </c>
      <c r="W12" s="35" t="s">
        <v>23</v>
      </c>
      <c r="X12" s="32"/>
      <c r="Y12" s="32"/>
    </row>
    <row r="13" spans="1:25" ht="18" customHeight="1">
      <c r="A13" s="31">
        <v>9</v>
      </c>
      <c r="B13" s="32" t="s">
        <v>727</v>
      </c>
      <c r="C13" s="32" t="s">
        <v>728</v>
      </c>
      <c r="D13" s="32" t="s">
        <v>35</v>
      </c>
      <c r="E13" s="33" t="s">
        <v>729</v>
      </c>
      <c r="F13" s="32" t="s">
        <v>479</v>
      </c>
      <c r="G13" s="34">
        <v>943</v>
      </c>
      <c r="H13" s="30">
        <v>1100</v>
      </c>
      <c r="I13" s="30">
        <v>2014</v>
      </c>
      <c r="J13" s="8">
        <f>(G13/H13)*100</f>
        <v>85.72727272727273</v>
      </c>
      <c r="K13" s="34">
        <v>902</v>
      </c>
      <c r="L13" s="30">
        <v>1100</v>
      </c>
      <c r="M13" s="30">
        <v>2016</v>
      </c>
      <c r="N13" s="30">
        <f>IF(X13="MI",K13-10,K13)*1</f>
        <v>902</v>
      </c>
      <c r="O13" s="8">
        <f>(N13/L13)*100</f>
        <v>82</v>
      </c>
      <c r="P13" s="35">
        <v>446</v>
      </c>
      <c r="Q13" s="35">
        <v>800</v>
      </c>
      <c r="R13" s="8">
        <f>(P13/Q13)*100</f>
        <v>55.75</v>
      </c>
      <c r="S13" s="8">
        <f>(J13*0.1)</f>
        <v>8.572727272727274</v>
      </c>
      <c r="T13" s="8">
        <f>(O13*0.5)</f>
        <v>41</v>
      </c>
      <c r="U13" s="30">
        <f>P13*40/Q13</f>
        <v>22.3</v>
      </c>
      <c r="V13" s="8">
        <f>(S13+T13+U13)</f>
        <v>71.87272727272727</v>
      </c>
      <c r="W13" s="35"/>
      <c r="X13" s="35">
        <v>0</v>
      </c>
      <c r="Y13" s="32"/>
    </row>
    <row r="14" spans="1:25" ht="18" customHeight="1">
      <c r="A14" s="31">
        <v>10</v>
      </c>
      <c r="B14" s="38" t="s">
        <v>401</v>
      </c>
      <c r="C14" s="38" t="s">
        <v>402</v>
      </c>
      <c r="D14" s="38" t="s">
        <v>27</v>
      </c>
      <c r="E14" s="39">
        <v>35799</v>
      </c>
      <c r="F14" s="38" t="s">
        <v>170</v>
      </c>
      <c r="G14" s="34">
        <v>816</v>
      </c>
      <c r="H14" s="30">
        <v>1100</v>
      </c>
      <c r="I14" s="30">
        <v>2014</v>
      </c>
      <c r="J14" s="8">
        <f>(G14/H14)*100</f>
        <v>74.18181818181819</v>
      </c>
      <c r="K14" s="34">
        <v>870</v>
      </c>
      <c r="L14" s="30">
        <v>1100</v>
      </c>
      <c r="M14" s="30">
        <v>2017</v>
      </c>
      <c r="N14" s="30">
        <f>IF(W14="MI",K14-10,K14)*1</f>
        <v>860</v>
      </c>
      <c r="O14" s="8">
        <f>(N14/L14)*100</f>
        <v>78.18181818181819</v>
      </c>
      <c r="P14" s="35">
        <v>498</v>
      </c>
      <c r="Q14" s="35">
        <v>800</v>
      </c>
      <c r="R14" s="8">
        <f>(P14/Q14)*100</f>
        <v>62.25000000000001</v>
      </c>
      <c r="S14" s="8">
        <f>(J14*0.1)</f>
        <v>7.418181818181819</v>
      </c>
      <c r="T14" s="8">
        <f>(O14*0.5)</f>
        <v>39.09090909090909</v>
      </c>
      <c r="U14" s="30">
        <f>P14*40/Q14</f>
        <v>24.9</v>
      </c>
      <c r="V14" s="8">
        <f>(S14+T14+U14)</f>
        <v>71.4090909090909</v>
      </c>
      <c r="W14" s="35" t="s">
        <v>23</v>
      </c>
      <c r="X14" s="35"/>
      <c r="Y14" s="32"/>
    </row>
    <row r="15" spans="1:25" ht="18" customHeight="1">
      <c r="A15" s="31">
        <v>11</v>
      </c>
      <c r="B15" s="38" t="s">
        <v>80</v>
      </c>
      <c r="C15" s="38" t="s">
        <v>81</v>
      </c>
      <c r="D15" s="38" t="s">
        <v>27</v>
      </c>
      <c r="E15" s="36" t="s">
        <v>82</v>
      </c>
      <c r="F15" s="38" t="s">
        <v>62</v>
      </c>
      <c r="G15" s="34">
        <v>999</v>
      </c>
      <c r="H15" s="30">
        <v>1100</v>
      </c>
      <c r="I15" s="30">
        <v>2015</v>
      </c>
      <c r="J15" s="8">
        <f>(G15/H15)*100</f>
        <v>90.81818181818181</v>
      </c>
      <c r="K15" s="34">
        <v>910</v>
      </c>
      <c r="L15" s="30">
        <v>1100</v>
      </c>
      <c r="M15" s="30">
        <v>2017</v>
      </c>
      <c r="N15" s="30">
        <f>IF(W15="MI",K15-10,K15)*1</f>
        <v>910</v>
      </c>
      <c r="O15" s="8">
        <f>(N15/L15)*100</f>
        <v>82.72727272727273</v>
      </c>
      <c r="P15" s="35">
        <v>409</v>
      </c>
      <c r="Q15" s="35">
        <v>800</v>
      </c>
      <c r="R15" s="8">
        <f>(P15/Q15)*100</f>
        <v>51.125</v>
      </c>
      <c r="S15" s="8">
        <f>(J15*0.1)</f>
        <v>9.081818181818182</v>
      </c>
      <c r="T15" s="8">
        <f>(O15*0.5)</f>
        <v>41.36363636363637</v>
      </c>
      <c r="U15" s="30">
        <f>P15*40/Q15</f>
        <v>20.45</v>
      </c>
      <c r="V15" s="8">
        <f>(S15+T15+U15)</f>
        <v>70.89545454545456</v>
      </c>
      <c r="W15" s="35">
        <v>0</v>
      </c>
      <c r="X15" s="35"/>
      <c r="Y15" s="32"/>
    </row>
    <row r="16" spans="1:25" ht="18" customHeight="1">
      <c r="A16" s="31">
        <v>12</v>
      </c>
      <c r="B16" s="38" t="s">
        <v>282</v>
      </c>
      <c r="C16" s="38" t="s">
        <v>283</v>
      </c>
      <c r="D16" s="38" t="s">
        <v>35</v>
      </c>
      <c r="E16" s="36">
        <v>36588</v>
      </c>
      <c r="F16" s="38" t="s">
        <v>137</v>
      </c>
      <c r="G16" s="34">
        <v>987</v>
      </c>
      <c r="H16" s="30">
        <v>1100</v>
      </c>
      <c r="I16" s="30">
        <v>2015</v>
      </c>
      <c r="J16" s="8">
        <f>(G16/H16)*100</f>
        <v>89.72727272727272</v>
      </c>
      <c r="K16" s="34">
        <v>933</v>
      </c>
      <c r="L16" s="30">
        <v>1100</v>
      </c>
      <c r="M16" s="30">
        <v>2017</v>
      </c>
      <c r="N16" s="30">
        <f>IF(W16="MI",K16-10,K16)*1</f>
        <v>933</v>
      </c>
      <c r="O16" s="8">
        <f>(N16/L16)*100</f>
        <v>84.81818181818181</v>
      </c>
      <c r="P16" s="35">
        <v>385</v>
      </c>
      <c r="Q16" s="35">
        <v>800</v>
      </c>
      <c r="R16" s="8">
        <f>(P16/Q16)*100</f>
        <v>48.125</v>
      </c>
      <c r="S16" s="8">
        <f>(J16*0.1)</f>
        <v>8.972727272727273</v>
      </c>
      <c r="T16" s="8">
        <f>(O16*0.5)</f>
        <v>42.40909090909091</v>
      </c>
      <c r="U16" s="30">
        <f>P16*40/Q16</f>
        <v>19.25</v>
      </c>
      <c r="V16" s="8">
        <f>(S16+T16+U16)</f>
        <v>70.63181818181818</v>
      </c>
      <c r="W16" s="35">
        <v>0</v>
      </c>
      <c r="X16" s="47"/>
      <c r="Y16" s="32"/>
    </row>
    <row r="17" spans="1:25" ht="18" customHeight="1">
      <c r="A17" s="31">
        <v>13</v>
      </c>
      <c r="B17" s="32" t="s">
        <v>521</v>
      </c>
      <c r="C17" s="32" t="s">
        <v>522</v>
      </c>
      <c r="D17" s="32" t="s">
        <v>27</v>
      </c>
      <c r="E17" s="33" t="s">
        <v>523</v>
      </c>
      <c r="F17" s="32" t="s">
        <v>501</v>
      </c>
      <c r="G17" s="34">
        <v>983</v>
      </c>
      <c r="H17" s="30">
        <v>1100</v>
      </c>
      <c r="I17" s="30">
        <v>2015</v>
      </c>
      <c r="J17" s="8">
        <f>(G17/H17)*100</f>
        <v>89.36363636363637</v>
      </c>
      <c r="K17" s="34">
        <v>888</v>
      </c>
      <c r="L17" s="30">
        <v>1100</v>
      </c>
      <c r="M17" s="30">
        <v>2017</v>
      </c>
      <c r="N17" s="30">
        <f>IF(X17="MI",K17-10,K17)*1</f>
        <v>888</v>
      </c>
      <c r="O17" s="8">
        <f>(N17/L17)*100</f>
        <v>80.72727272727272</v>
      </c>
      <c r="P17" s="35">
        <v>421</v>
      </c>
      <c r="Q17" s="35">
        <v>800</v>
      </c>
      <c r="R17" s="8">
        <f>(P17/Q17)*100</f>
        <v>52.625</v>
      </c>
      <c r="S17" s="8">
        <f>(J17*0.1)</f>
        <v>8.936363636363637</v>
      </c>
      <c r="T17" s="8">
        <f>(O17*0.5)</f>
        <v>40.36363636363636</v>
      </c>
      <c r="U17" s="30">
        <f>P17*40/Q17</f>
        <v>21.05</v>
      </c>
      <c r="V17" s="8">
        <f>(S17+T17+U17)</f>
        <v>70.35</v>
      </c>
      <c r="W17" s="35"/>
      <c r="X17" s="35">
        <v>0</v>
      </c>
      <c r="Y17" s="32"/>
    </row>
    <row r="18" spans="1:25" ht="18" customHeight="1">
      <c r="A18" s="31">
        <v>14</v>
      </c>
      <c r="B18" s="32" t="s">
        <v>431</v>
      </c>
      <c r="C18" s="32" t="s">
        <v>430</v>
      </c>
      <c r="D18" s="32" t="s">
        <v>27</v>
      </c>
      <c r="E18" s="40">
        <v>36557</v>
      </c>
      <c r="F18" s="32" t="s">
        <v>429</v>
      </c>
      <c r="G18" s="32">
        <v>931</v>
      </c>
      <c r="H18" s="32">
        <v>1100</v>
      </c>
      <c r="I18" s="32">
        <v>2015</v>
      </c>
      <c r="J18" s="8">
        <f>(G18/H18)*100</f>
        <v>84.63636363636363</v>
      </c>
      <c r="K18" s="32">
        <v>902</v>
      </c>
      <c r="L18" s="32">
        <v>1100</v>
      </c>
      <c r="M18" s="32">
        <v>2017</v>
      </c>
      <c r="N18" s="30">
        <f>IF(X18="MI",K18-10,K18)*1</f>
        <v>902</v>
      </c>
      <c r="O18" s="8">
        <f>(N18/L18)*100</f>
        <v>82</v>
      </c>
      <c r="P18" s="32">
        <v>415</v>
      </c>
      <c r="Q18" s="35">
        <v>800</v>
      </c>
      <c r="R18" s="8">
        <f>(P18/Q18)*100</f>
        <v>51.87500000000001</v>
      </c>
      <c r="S18" s="8">
        <f>(J18*0.1)</f>
        <v>8.463636363636363</v>
      </c>
      <c r="T18" s="8">
        <f>(O18*0.5)</f>
        <v>41</v>
      </c>
      <c r="U18" s="30">
        <f>P18*40/Q18</f>
        <v>20.75</v>
      </c>
      <c r="V18" s="8">
        <f>(S18+T18+U18)</f>
        <v>70.21363636363637</v>
      </c>
      <c r="W18" s="32"/>
      <c r="X18" s="35"/>
      <c r="Y18" s="32"/>
    </row>
    <row r="19" spans="1:25" ht="18" customHeight="1">
      <c r="A19" s="31">
        <v>15</v>
      </c>
      <c r="B19" s="38" t="s">
        <v>923</v>
      </c>
      <c r="C19" s="38" t="s">
        <v>568</v>
      </c>
      <c r="D19" s="38" t="s">
        <v>35</v>
      </c>
      <c r="E19" s="36" t="s">
        <v>569</v>
      </c>
      <c r="F19" s="38" t="s">
        <v>567</v>
      </c>
      <c r="G19" s="34">
        <v>956</v>
      </c>
      <c r="H19" s="30">
        <v>1100</v>
      </c>
      <c r="I19" s="30">
        <v>2015</v>
      </c>
      <c r="J19" s="8">
        <f>(G19/H19)*100</f>
        <v>86.9090909090909</v>
      </c>
      <c r="K19" s="34">
        <v>932</v>
      </c>
      <c r="L19" s="30">
        <v>1100</v>
      </c>
      <c r="M19" s="30">
        <v>2017</v>
      </c>
      <c r="N19" s="30">
        <f>IF(X19="MI",K19-10,K19)*1</f>
        <v>932</v>
      </c>
      <c r="O19" s="8">
        <f>(N19/L19)*100</f>
        <v>84.72727272727273</v>
      </c>
      <c r="P19" s="35">
        <v>376</v>
      </c>
      <c r="Q19" s="35">
        <v>800</v>
      </c>
      <c r="R19" s="8">
        <f>(P19/Q19)*100</f>
        <v>47</v>
      </c>
      <c r="S19" s="8">
        <f>(J19*0.1)</f>
        <v>8.690909090909091</v>
      </c>
      <c r="T19" s="8">
        <f>(O19*0.5)</f>
        <v>42.36363636363637</v>
      </c>
      <c r="U19" s="30">
        <f>P19*40/Q19</f>
        <v>18.8</v>
      </c>
      <c r="V19" s="8">
        <f>(S19+T19+U19)</f>
        <v>69.85454545454546</v>
      </c>
      <c r="W19" s="35"/>
      <c r="X19" s="35">
        <v>0</v>
      </c>
      <c r="Y19" s="32"/>
    </row>
    <row r="20" spans="1:25" ht="18" customHeight="1">
      <c r="A20" s="31">
        <v>16</v>
      </c>
      <c r="B20" s="38" t="s">
        <v>690</v>
      </c>
      <c r="C20" s="38" t="s">
        <v>691</v>
      </c>
      <c r="D20" s="38" t="s">
        <v>27</v>
      </c>
      <c r="E20" s="36" t="s">
        <v>692</v>
      </c>
      <c r="F20" s="38" t="s">
        <v>693</v>
      </c>
      <c r="G20" s="34">
        <v>900</v>
      </c>
      <c r="H20" s="30">
        <v>1100</v>
      </c>
      <c r="I20" s="30">
        <v>2014</v>
      </c>
      <c r="J20" s="8">
        <f>(G20/H20)*100</f>
        <v>81.81818181818183</v>
      </c>
      <c r="K20" s="34">
        <v>909</v>
      </c>
      <c r="L20" s="30">
        <v>1100</v>
      </c>
      <c r="M20" s="30">
        <v>2016</v>
      </c>
      <c r="N20" s="30">
        <f>IF(X20="MI",K20-10,K20)*1</f>
        <v>909</v>
      </c>
      <c r="O20" s="8">
        <f>(N20/L20)*100</f>
        <v>82.63636363636364</v>
      </c>
      <c r="P20" s="35">
        <v>406</v>
      </c>
      <c r="Q20" s="35">
        <v>800</v>
      </c>
      <c r="R20" s="8">
        <f>(P20/Q20)*100</f>
        <v>50.74999999999999</v>
      </c>
      <c r="S20" s="8">
        <f>(J20*0.1)</f>
        <v>8.181818181818183</v>
      </c>
      <c r="T20" s="8">
        <f>(O20*0.5)</f>
        <v>41.31818181818182</v>
      </c>
      <c r="U20" s="30">
        <f>P20*40/Q20</f>
        <v>20.3</v>
      </c>
      <c r="V20" s="8">
        <f>(S20+T20+U20)</f>
        <v>69.8</v>
      </c>
      <c r="W20" s="35"/>
      <c r="X20" s="35">
        <v>0</v>
      </c>
      <c r="Y20" s="32"/>
    </row>
    <row r="21" spans="1:25" ht="18" customHeight="1">
      <c r="A21" s="31">
        <v>17</v>
      </c>
      <c r="B21" s="32" t="s">
        <v>917</v>
      </c>
      <c r="C21" s="32" t="s">
        <v>323</v>
      </c>
      <c r="D21" s="32" t="s">
        <v>35</v>
      </c>
      <c r="E21" s="33" t="s">
        <v>324</v>
      </c>
      <c r="F21" s="32" t="s">
        <v>204</v>
      </c>
      <c r="G21" s="34">
        <v>972</v>
      </c>
      <c r="H21" s="30">
        <v>1100</v>
      </c>
      <c r="I21" s="30">
        <v>2014</v>
      </c>
      <c r="J21" s="8">
        <f>(G21/H21)*100</f>
        <v>88.36363636363636</v>
      </c>
      <c r="K21" s="34">
        <v>923</v>
      </c>
      <c r="L21" s="30">
        <v>1100</v>
      </c>
      <c r="M21" s="30">
        <v>2017</v>
      </c>
      <c r="N21" s="30">
        <f>IF(W21="MI",K21-10,K21)*1</f>
        <v>923</v>
      </c>
      <c r="O21" s="8">
        <f>(N21/L21)*100</f>
        <v>83.9090909090909</v>
      </c>
      <c r="P21" s="35">
        <v>377</v>
      </c>
      <c r="Q21" s="35">
        <v>800</v>
      </c>
      <c r="R21" s="8">
        <f>(P21/Q21)*100</f>
        <v>47.125</v>
      </c>
      <c r="S21" s="8">
        <f>(J21*0.1)</f>
        <v>8.836363636363636</v>
      </c>
      <c r="T21" s="8">
        <f>(O21*0.5)</f>
        <v>41.95454545454545</v>
      </c>
      <c r="U21" s="30">
        <f>P21*40/Q21</f>
        <v>18.85</v>
      </c>
      <c r="V21" s="8">
        <f>(S21+T21+U21)</f>
        <v>69.64090909090909</v>
      </c>
      <c r="W21" s="35">
        <v>0</v>
      </c>
      <c r="X21" s="35"/>
      <c r="Y21" s="32"/>
    </row>
    <row r="22" spans="1:25" ht="18" customHeight="1">
      <c r="A22" s="31">
        <v>18</v>
      </c>
      <c r="B22" s="32" t="s">
        <v>924</v>
      </c>
      <c r="C22" s="32" t="s">
        <v>559</v>
      </c>
      <c r="D22" s="32" t="s">
        <v>27</v>
      </c>
      <c r="E22" s="33" t="s">
        <v>560</v>
      </c>
      <c r="F22" s="32" t="s">
        <v>497</v>
      </c>
      <c r="G22" s="34">
        <v>920</v>
      </c>
      <c r="H22" s="30">
        <v>1100</v>
      </c>
      <c r="I22" s="30">
        <v>2015</v>
      </c>
      <c r="J22" s="8">
        <f>(G22/H22)*100</f>
        <v>83.63636363636363</v>
      </c>
      <c r="K22" s="34">
        <v>871</v>
      </c>
      <c r="L22" s="30">
        <v>1100</v>
      </c>
      <c r="M22" s="30">
        <v>2017</v>
      </c>
      <c r="N22" s="30">
        <f>IF(W22="MI",K22-10,K22)*1</f>
        <v>861</v>
      </c>
      <c r="O22" s="8">
        <f>(N22/L22)*100</f>
        <v>78.27272727272727</v>
      </c>
      <c r="P22" s="35">
        <v>442</v>
      </c>
      <c r="Q22" s="35">
        <v>800</v>
      </c>
      <c r="R22" s="8">
        <f>(P22/Q22)*100</f>
        <v>55.25</v>
      </c>
      <c r="S22" s="8">
        <f>(J22*0.1)</f>
        <v>8.363636363636363</v>
      </c>
      <c r="T22" s="8">
        <f>(O22*0.5)</f>
        <v>39.13636363636363</v>
      </c>
      <c r="U22" s="30">
        <f>P22*40/Q22</f>
        <v>22.1</v>
      </c>
      <c r="V22" s="8">
        <f>(S22+T22+U22)</f>
        <v>69.6</v>
      </c>
      <c r="W22" s="35" t="s">
        <v>23</v>
      </c>
      <c r="X22" s="32"/>
      <c r="Y22" s="32"/>
    </row>
    <row r="23" spans="1:25" ht="18" customHeight="1">
      <c r="A23" s="31">
        <v>19</v>
      </c>
      <c r="B23" s="38" t="s">
        <v>925</v>
      </c>
      <c r="C23" s="38" t="s">
        <v>50</v>
      </c>
      <c r="D23" s="38" t="s">
        <v>35</v>
      </c>
      <c r="E23" s="39"/>
      <c r="F23" s="38" t="s">
        <v>49</v>
      </c>
      <c r="G23" s="34">
        <v>922</v>
      </c>
      <c r="H23" s="30">
        <v>1100</v>
      </c>
      <c r="I23" s="30">
        <v>2015</v>
      </c>
      <c r="J23" s="8">
        <f>(G23/H23)*100</f>
        <v>83.81818181818181</v>
      </c>
      <c r="K23" s="34">
        <v>842</v>
      </c>
      <c r="L23" s="30">
        <v>1100</v>
      </c>
      <c r="M23" s="30">
        <v>2017</v>
      </c>
      <c r="N23" s="30">
        <f>IF(W23="MI",K23-10,K23)*1</f>
        <v>842</v>
      </c>
      <c r="O23" s="8">
        <f>(N23/L23)*100</f>
        <v>76.54545454545455</v>
      </c>
      <c r="P23" s="35">
        <v>450</v>
      </c>
      <c r="Q23" s="35">
        <v>800</v>
      </c>
      <c r="R23" s="8">
        <f>(P23/Q23)*100</f>
        <v>56.25</v>
      </c>
      <c r="S23" s="8">
        <f>(J23*0.1)</f>
        <v>8.381818181818181</v>
      </c>
      <c r="T23" s="8">
        <f>(O23*0.5)</f>
        <v>38.27272727272727</v>
      </c>
      <c r="U23" s="30">
        <f>P23*40/Q23</f>
        <v>22.5</v>
      </c>
      <c r="V23" s="8">
        <f>(S23+T23+U23)</f>
        <v>69.15454545454546</v>
      </c>
      <c r="W23" s="35">
        <v>0</v>
      </c>
      <c r="X23" s="35"/>
      <c r="Y23" s="32"/>
    </row>
    <row r="24" spans="1:25" ht="18" customHeight="1">
      <c r="A24" s="31">
        <v>20</v>
      </c>
      <c r="B24" s="32" t="s">
        <v>367</v>
      </c>
      <c r="C24" s="32" t="s">
        <v>368</v>
      </c>
      <c r="D24" s="32" t="s">
        <v>35</v>
      </c>
      <c r="E24" s="33" t="s">
        <v>369</v>
      </c>
      <c r="F24" s="32" t="s">
        <v>370</v>
      </c>
      <c r="G24" s="34">
        <v>921</v>
      </c>
      <c r="H24" s="30">
        <v>1100</v>
      </c>
      <c r="I24" s="30">
        <v>2014</v>
      </c>
      <c r="J24" s="8">
        <f>(G24/H24)*100</f>
        <v>83.72727272727273</v>
      </c>
      <c r="K24" s="34">
        <v>918</v>
      </c>
      <c r="L24" s="30">
        <v>1100</v>
      </c>
      <c r="M24" s="30">
        <v>2016</v>
      </c>
      <c r="N24" s="30">
        <f>IF(W24="MI",K24-10,K24)*1</f>
        <v>918</v>
      </c>
      <c r="O24" s="8">
        <f>(N24/L24)*100</f>
        <v>83.45454545454545</v>
      </c>
      <c r="P24" s="35">
        <v>379</v>
      </c>
      <c r="Q24" s="35">
        <v>800</v>
      </c>
      <c r="R24" s="8">
        <f>(P24/Q24)*100</f>
        <v>47.375</v>
      </c>
      <c r="S24" s="8">
        <f>(J24*0.1)</f>
        <v>8.372727272727273</v>
      </c>
      <c r="T24" s="8">
        <f>(O24*0.5)</f>
        <v>41.72727272727273</v>
      </c>
      <c r="U24" s="30">
        <f>P24*40/Q24</f>
        <v>18.95</v>
      </c>
      <c r="V24" s="8">
        <f>(S24+T24+U24)</f>
        <v>69.05</v>
      </c>
      <c r="W24" s="35">
        <v>0</v>
      </c>
      <c r="X24" s="35"/>
      <c r="Y24" s="32"/>
    </row>
    <row r="25" spans="1:25" ht="18" customHeight="1">
      <c r="A25" s="31">
        <v>21</v>
      </c>
      <c r="B25" s="34" t="s">
        <v>951</v>
      </c>
      <c r="C25" s="34" t="s">
        <v>921</v>
      </c>
      <c r="D25" s="34" t="s">
        <v>952</v>
      </c>
      <c r="E25" s="42" t="s">
        <v>953</v>
      </c>
      <c r="F25" s="34" t="s">
        <v>954</v>
      </c>
      <c r="G25" s="34">
        <v>962</v>
      </c>
      <c r="H25" s="34">
        <v>1100</v>
      </c>
      <c r="I25" s="34">
        <v>2015</v>
      </c>
      <c r="J25" s="34">
        <f>(G25/H25)*100</f>
        <v>87.45454545454545</v>
      </c>
      <c r="K25" s="34">
        <v>934</v>
      </c>
      <c r="L25" s="34">
        <v>1100</v>
      </c>
      <c r="M25" s="34">
        <v>2018</v>
      </c>
      <c r="N25" s="30">
        <f>IF(X25="MI",K25-10,K25)*1</f>
        <v>934</v>
      </c>
      <c r="O25" s="8">
        <f>(N25/L25)*100</f>
        <v>84.9090909090909</v>
      </c>
      <c r="P25" s="34">
        <v>353</v>
      </c>
      <c r="Q25" s="34">
        <v>800</v>
      </c>
      <c r="R25" s="8">
        <f>(P25/Q25)*100</f>
        <v>44.125</v>
      </c>
      <c r="S25" s="8">
        <f>(J25*0.1)</f>
        <v>8.745454545454546</v>
      </c>
      <c r="T25" s="8">
        <f>(O25*0.5)</f>
        <v>42.45454545454545</v>
      </c>
      <c r="U25" s="30">
        <f>P25*40/Q25</f>
        <v>17.65</v>
      </c>
      <c r="V25" s="8">
        <f>(S25+T25+U25)</f>
        <v>68.85</v>
      </c>
      <c r="W25" s="34"/>
      <c r="X25" s="34"/>
      <c r="Y25" s="34"/>
    </row>
    <row r="26" spans="1:25" ht="18" customHeight="1">
      <c r="A26" s="31">
        <v>22</v>
      </c>
      <c r="B26" s="32" t="s">
        <v>390</v>
      </c>
      <c r="C26" s="32" t="s">
        <v>391</v>
      </c>
      <c r="D26" s="32" t="s">
        <v>35</v>
      </c>
      <c r="E26" s="33">
        <v>36138</v>
      </c>
      <c r="F26" s="32" t="s">
        <v>29</v>
      </c>
      <c r="G26" s="34">
        <v>859</v>
      </c>
      <c r="H26" s="30">
        <v>1100</v>
      </c>
      <c r="I26" s="30">
        <v>2014</v>
      </c>
      <c r="J26" s="8">
        <f>(G26/H26)*100</f>
        <v>78.0909090909091</v>
      </c>
      <c r="K26" s="34">
        <v>890</v>
      </c>
      <c r="L26" s="30">
        <v>1100</v>
      </c>
      <c r="M26" s="30">
        <v>2017</v>
      </c>
      <c r="N26" s="30">
        <f>IF(W26="MI",K26-10,K26)*1</f>
        <v>890</v>
      </c>
      <c r="O26" s="8">
        <f>(N26/L26)*100</f>
        <v>80.9090909090909</v>
      </c>
      <c r="P26" s="35">
        <v>403</v>
      </c>
      <c r="Q26" s="35">
        <v>800</v>
      </c>
      <c r="R26" s="8">
        <f>(P26/Q26)*100</f>
        <v>50.375</v>
      </c>
      <c r="S26" s="8">
        <f>(J26*0.1)</f>
        <v>7.8090909090909095</v>
      </c>
      <c r="T26" s="8">
        <f>(O26*0.5)</f>
        <v>40.45454545454545</v>
      </c>
      <c r="U26" s="30">
        <f>P26*40/Q26</f>
        <v>20.15</v>
      </c>
      <c r="V26" s="8">
        <f>(S26+T26+U26)</f>
        <v>68.41363636363636</v>
      </c>
      <c r="W26" s="35" t="s">
        <v>383</v>
      </c>
      <c r="X26" s="32"/>
      <c r="Y26" s="32"/>
    </row>
    <row r="27" spans="1:25" ht="18" customHeight="1">
      <c r="A27" s="31">
        <v>23</v>
      </c>
      <c r="B27" s="32" t="s">
        <v>920</v>
      </c>
      <c r="C27" s="32" t="s">
        <v>921</v>
      </c>
      <c r="D27" s="56" t="s">
        <v>35</v>
      </c>
      <c r="E27" s="33">
        <v>36243</v>
      </c>
      <c r="F27" s="32" t="s">
        <v>472</v>
      </c>
      <c r="G27" s="32">
        <v>962</v>
      </c>
      <c r="H27" s="32">
        <v>1100</v>
      </c>
      <c r="I27" s="32">
        <v>2015</v>
      </c>
      <c r="J27" s="32">
        <f>(G27/H27)*100</f>
        <v>87.45454545454545</v>
      </c>
      <c r="K27" s="32">
        <v>934</v>
      </c>
      <c r="L27" s="32">
        <v>1100</v>
      </c>
      <c r="M27" s="32">
        <v>2018</v>
      </c>
      <c r="N27" s="32">
        <f>IF(W27="MI",K27-10,K27)</f>
        <v>924</v>
      </c>
      <c r="O27" s="32">
        <f>(N27/L27)*100</f>
        <v>84</v>
      </c>
      <c r="P27" s="56">
        <v>353</v>
      </c>
      <c r="Q27" s="56">
        <v>800</v>
      </c>
      <c r="R27" s="57">
        <f>(P27/Q27)*100</f>
        <v>44.125</v>
      </c>
      <c r="S27" s="57">
        <f>(J27*0.1)</f>
        <v>8.745454545454546</v>
      </c>
      <c r="T27" s="57">
        <f>(O27*0.5)</f>
        <v>42</v>
      </c>
      <c r="U27" s="58">
        <f>P27*40/Q27</f>
        <v>17.65</v>
      </c>
      <c r="V27" s="59">
        <f>(S27+T27+U27)</f>
        <v>68.39545454545456</v>
      </c>
      <c r="W27" s="32" t="s">
        <v>23</v>
      </c>
      <c r="X27" s="32" t="s">
        <v>922</v>
      </c>
      <c r="Y27" s="32"/>
    </row>
    <row r="28" spans="1:25" ht="18" customHeight="1">
      <c r="A28" s="31">
        <v>24</v>
      </c>
      <c r="B28" s="32" t="s">
        <v>358</v>
      </c>
      <c r="C28" s="32" t="s">
        <v>359</v>
      </c>
      <c r="D28" s="32" t="s">
        <v>35</v>
      </c>
      <c r="E28" s="33" t="s">
        <v>360</v>
      </c>
      <c r="F28" s="32" t="s">
        <v>37</v>
      </c>
      <c r="G28" s="34">
        <v>1013</v>
      </c>
      <c r="H28" s="30">
        <v>1100</v>
      </c>
      <c r="I28" s="30">
        <v>2016</v>
      </c>
      <c r="J28" s="8">
        <f>(G28/H28)*100</f>
        <v>92.0909090909091</v>
      </c>
      <c r="K28" s="34">
        <v>925</v>
      </c>
      <c r="L28" s="30">
        <v>1100</v>
      </c>
      <c r="M28" s="30">
        <v>2018</v>
      </c>
      <c r="N28" s="30">
        <f>IF(W28="MI",K28-10,K28)*1</f>
        <v>925</v>
      </c>
      <c r="O28" s="8">
        <f>(N28/L28)*100</f>
        <v>84.0909090909091</v>
      </c>
      <c r="P28" s="35">
        <v>341</v>
      </c>
      <c r="Q28" s="35">
        <v>800</v>
      </c>
      <c r="R28" s="8">
        <f>(P28/Q28)*100</f>
        <v>42.625</v>
      </c>
      <c r="S28" s="8">
        <f>(J28*0.1)</f>
        <v>9.209090909090909</v>
      </c>
      <c r="T28" s="8">
        <f>(O28*0.5)</f>
        <v>42.04545454545455</v>
      </c>
      <c r="U28" s="30">
        <f>P28*40/Q28</f>
        <v>17.05</v>
      </c>
      <c r="V28" s="8">
        <f>(S28+T28+U28)</f>
        <v>68.30454545454546</v>
      </c>
      <c r="W28" s="35">
        <v>0</v>
      </c>
      <c r="X28" s="35"/>
      <c r="Y28" s="32"/>
    </row>
    <row r="29" spans="1:25" ht="18" customHeight="1">
      <c r="A29" s="31">
        <v>25</v>
      </c>
      <c r="B29" s="32" t="s">
        <v>386</v>
      </c>
      <c r="C29" s="32" t="s">
        <v>387</v>
      </c>
      <c r="D29" s="32" t="s">
        <v>35</v>
      </c>
      <c r="E29" s="33" t="s">
        <v>388</v>
      </c>
      <c r="F29" s="32" t="s">
        <v>389</v>
      </c>
      <c r="G29" s="34">
        <v>863</v>
      </c>
      <c r="H29" s="30">
        <v>1100</v>
      </c>
      <c r="I29" s="30">
        <v>2015</v>
      </c>
      <c r="J29" s="8">
        <f>(G29/H29)*100</f>
        <v>78.45454545454545</v>
      </c>
      <c r="K29" s="34">
        <v>945</v>
      </c>
      <c r="L29" s="30">
        <v>1100</v>
      </c>
      <c r="M29" s="30">
        <v>2017</v>
      </c>
      <c r="N29" s="30">
        <f>IF(W29="MI",K29-10,K29)*1</f>
        <v>945</v>
      </c>
      <c r="O29" s="8">
        <f>(N29/L29)*100</f>
        <v>85.9090909090909</v>
      </c>
      <c r="P29" s="35">
        <v>349</v>
      </c>
      <c r="Q29" s="35">
        <v>800</v>
      </c>
      <c r="R29" s="8">
        <f>(P29/Q29)*100</f>
        <v>43.625</v>
      </c>
      <c r="S29" s="8">
        <f>(J29*0.1)</f>
        <v>7.845454545454546</v>
      </c>
      <c r="T29" s="8">
        <f>(O29*0.5)</f>
        <v>42.95454545454545</v>
      </c>
      <c r="U29" s="30">
        <f>P29*40/Q29</f>
        <v>17.45</v>
      </c>
      <c r="V29" s="8">
        <f>(S29+T29+U29)</f>
        <v>68.25</v>
      </c>
      <c r="W29" s="35" t="s">
        <v>383</v>
      </c>
      <c r="X29" s="32"/>
      <c r="Y29" s="32"/>
    </row>
    <row r="30" spans="1:25" ht="18" customHeight="1">
      <c r="A30" s="31">
        <v>26</v>
      </c>
      <c r="B30" s="38" t="s">
        <v>25</v>
      </c>
      <c r="C30" s="38" t="s">
        <v>26</v>
      </c>
      <c r="D30" s="38" t="s">
        <v>27</v>
      </c>
      <c r="E30" s="36" t="s">
        <v>28</v>
      </c>
      <c r="F30" s="38" t="s">
        <v>29</v>
      </c>
      <c r="G30" s="34">
        <v>976</v>
      </c>
      <c r="H30" s="30">
        <v>1100</v>
      </c>
      <c r="I30" s="30">
        <v>2015</v>
      </c>
      <c r="J30" s="8">
        <f>(G30/H30)*100</f>
        <v>88.72727272727273</v>
      </c>
      <c r="K30" s="34">
        <v>918</v>
      </c>
      <c r="L30" s="30">
        <v>1100</v>
      </c>
      <c r="M30" s="30">
        <v>2017</v>
      </c>
      <c r="N30" s="30">
        <f>IF(W30="MI",K30-10,K30)*1</f>
        <v>918</v>
      </c>
      <c r="O30" s="8">
        <f>(N30/L30)*100</f>
        <v>83.45454545454545</v>
      </c>
      <c r="P30" s="35">
        <v>353</v>
      </c>
      <c r="Q30" s="35">
        <v>800</v>
      </c>
      <c r="R30" s="8">
        <f>(P30/Q30)*100</f>
        <v>44.125</v>
      </c>
      <c r="S30" s="8">
        <f>(J30*0.1)</f>
        <v>8.872727272727273</v>
      </c>
      <c r="T30" s="8">
        <f>(O30*0.5)</f>
        <v>41.72727272727273</v>
      </c>
      <c r="U30" s="30">
        <f>P30*40/Q30</f>
        <v>17.65</v>
      </c>
      <c r="V30" s="8">
        <f>(S30+T30+U30)</f>
        <v>68.25</v>
      </c>
      <c r="W30" s="35">
        <v>0</v>
      </c>
      <c r="X30" s="47"/>
      <c r="Y30" s="32"/>
    </row>
    <row r="31" spans="1:25" ht="18" customHeight="1">
      <c r="A31" s="31">
        <v>27</v>
      </c>
      <c r="B31" s="32" t="s">
        <v>931</v>
      </c>
      <c r="C31" s="32" t="s">
        <v>930</v>
      </c>
      <c r="D31" s="32" t="s">
        <v>35</v>
      </c>
      <c r="E31" s="33" t="s">
        <v>769</v>
      </c>
      <c r="F31" s="32" t="s">
        <v>527</v>
      </c>
      <c r="G31" s="34">
        <v>976</v>
      </c>
      <c r="H31" s="30">
        <v>1050</v>
      </c>
      <c r="I31" s="30">
        <v>2015</v>
      </c>
      <c r="J31" s="8">
        <f>(G31/H31)*100</f>
        <v>92.95238095238095</v>
      </c>
      <c r="K31" s="34">
        <v>908</v>
      </c>
      <c r="L31" s="30">
        <v>1100</v>
      </c>
      <c r="M31" s="30">
        <v>2017</v>
      </c>
      <c r="N31" s="30">
        <f>IF(X31="MI",K31-10,K31)*1</f>
        <v>908</v>
      </c>
      <c r="O31" s="8">
        <f>(N31/L31)*100</f>
        <v>82.54545454545455</v>
      </c>
      <c r="P31" s="35">
        <v>352</v>
      </c>
      <c r="Q31" s="35">
        <v>800</v>
      </c>
      <c r="R31" s="8">
        <f>(P31/Q31)*100</f>
        <v>44</v>
      </c>
      <c r="S31" s="8">
        <f>(J31*0.1)</f>
        <v>9.295238095238096</v>
      </c>
      <c r="T31" s="8">
        <f>(O31*0.5)</f>
        <v>41.27272727272727</v>
      </c>
      <c r="U31" s="30">
        <f>P31*40/Q31</f>
        <v>17.6</v>
      </c>
      <c r="V31" s="8">
        <f>(S31+T31+U31)</f>
        <v>68.16796536796537</v>
      </c>
      <c r="W31" s="35"/>
      <c r="X31" s="35">
        <v>0</v>
      </c>
      <c r="Y31" s="32"/>
    </row>
    <row r="32" spans="1:25" ht="18" customHeight="1">
      <c r="A32" s="31">
        <v>28</v>
      </c>
      <c r="B32" s="32" t="s">
        <v>371</v>
      </c>
      <c r="C32" s="32" t="s">
        <v>372</v>
      </c>
      <c r="D32" s="32" t="s">
        <v>35</v>
      </c>
      <c r="E32" s="33" t="s">
        <v>373</v>
      </c>
      <c r="F32" s="32" t="s">
        <v>37</v>
      </c>
      <c r="G32" s="34">
        <v>1001</v>
      </c>
      <c r="H32" s="30">
        <v>1100</v>
      </c>
      <c r="I32" s="30">
        <v>2014</v>
      </c>
      <c r="J32" s="8">
        <f>(G32/H32)*100</f>
        <v>91</v>
      </c>
      <c r="K32" s="34">
        <v>922</v>
      </c>
      <c r="L32" s="30">
        <v>1100</v>
      </c>
      <c r="M32" s="30">
        <v>2016</v>
      </c>
      <c r="N32" s="30">
        <f>IF(W32="MI",K32-10,K32)*1</f>
        <v>922</v>
      </c>
      <c r="O32" s="8">
        <f>(N32/L32)*100</f>
        <v>83.81818181818181</v>
      </c>
      <c r="P32" s="35">
        <v>341</v>
      </c>
      <c r="Q32" s="35">
        <v>800</v>
      </c>
      <c r="R32" s="8">
        <f>(P32/Q32)*100</f>
        <v>42.625</v>
      </c>
      <c r="S32" s="8">
        <f>(J32*0.1)</f>
        <v>9.1</v>
      </c>
      <c r="T32" s="8">
        <f>(O32*0.5)</f>
        <v>41.90909090909091</v>
      </c>
      <c r="U32" s="30">
        <f>P32*40/Q32</f>
        <v>17.05</v>
      </c>
      <c r="V32" s="8">
        <f>(S32+T32+U32)</f>
        <v>68.05909090909091</v>
      </c>
      <c r="W32" s="35">
        <v>0</v>
      </c>
      <c r="X32" s="35"/>
      <c r="Y32" s="32"/>
    </row>
    <row r="33" spans="1:25" ht="18" customHeight="1">
      <c r="A33" s="31">
        <v>29</v>
      </c>
      <c r="B33" s="38" t="s">
        <v>96</v>
      </c>
      <c r="C33" s="38" t="s">
        <v>97</v>
      </c>
      <c r="D33" s="38" t="s">
        <v>35</v>
      </c>
      <c r="E33" s="36" t="s">
        <v>98</v>
      </c>
      <c r="F33" s="38" t="s">
        <v>99</v>
      </c>
      <c r="G33" s="34">
        <v>748</v>
      </c>
      <c r="H33" s="30">
        <v>900</v>
      </c>
      <c r="I33" s="30">
        <v>2016</v>
      </c>
      <c r="J33" s="8">
        <f>(G33/H33)*100</f>
        <v>83.11111111111111</v>
      </c>
      <c r="K33" s="34">
        <v>910</v>
      </c>
      <c r="L33" s="30">
        <v>1100</v>
      </c>
      <c r="M33" s="30">
        <v>2018</v>
      </c>
      <c r="N33" s="30">
        <f>IF(W33="MI",K33-10,K33)*1</f>
        <v>910</v>
      </c>
      <c r="O33" s="8">
        <f>(N33/L33)*100</f>
        <v>82.72727272727273</v>
      </c>
      <c r="P33" s="35">
        <v>366</v>
      </c>
      <c r="Q33" s="35">
        <v>800</v>
      </c>
      <c r="R33" s="8">
        <f>(P33/Q33)*100</f>
        <v>45.75</v>
      </c>
      <c r="S33" s="8">
        <f>(J33*0.1)</f>
        <v>8.311111111111112</v>
      </c>
      <c r="T33" s="8">
        <f>(O33*0.5)</f>
        <v>41.36363636363637</v>
      </c>
      <c r="U33" s="30">
        <f>P33*40/Q33</f>
        <v>18.3</v>
      </c>
      <c r="V33" s="8">
        <f>(S33+T33+U33)</f>
        <v>67.97474747474747</v>
      </c>
      <c r="W33" s="35">
        <v>0</v>
      </c>
      <c r="X33" s="35"/>
      <c r="Y33" s="32"/>
    </row>
    <row r="34" spans="1:25" ht="18" customHeight="1">
      <c r="A34" s="31">
        <v>30</v>
      </c>
      <c r="B34" s="38" t="s">
        <v>806</v>
      </c>
      <c r="C34" s="38" t="s">
        <v>926</v>
      </c>
      <c r="D34" s="38" t="s">
        <v>35</v>
      </c>
      <c r="E34" s="36" t="s">
        <v>807</v>
      </c>
      <c r="F34" s="38" t="s">
        <v>759</v>
      </c>
      <c r="G34" s="34">
        <v>977</v>
      </c>
      <c r="H34" s="30">
        <v>1100</v>
      </c>
      <c r="I34" s="30">
        <v>2016</v>
      </c>
      <c r="J34" s="8">
        <f>(G34/H34)*100</f>
        <v>88.81818181818181</v>
      </c>
      <c r="K34" s="34">
        <v>924</v>
      </c>
      <c r="L34" s="30">
        <v>1100</v>
      </c>
      <c r="M34" s="30">
        <v>2018</v>
      </c>
      <c r="N34" s="30">
        <f>IF(X34="MI",K34-10,K34)*1</f>
        <v>924</v>
      </c>
      <c r="O34" s="8">
        <f>(N34/L34)*100</f>
        <v>84</v>
      </c>
      <c r="P34" s="35">
        <v>333</v>
      </c>
      <c r="Q34" s="35">
        <v>800</v>
      </c>
      <c r="R34" s="8">
        <f>(P34/Q34)*100</f>
        <v>41.625</v>
      </c>
      <c r="S34" s="8">
        <f>(J34*0.1)</f>
        <v>8.881818181818181</v>
      </c>
      <c r="T34" s="8">
        <f>(O34*0.5)</f>
        <v>42</v>
      </c>
      <c r="U34" s="30">
        <f>P34*40/Q34</f>
        <v>16.65</v>
      </c>
      <c r="V34" s="8">
        <f>(S34+T34+U34)</f>
        <v>67.53181818181818</v>
      </c>
      <c r="W34" s="35"/>
      <c r="X34" s="35">
        <v>0</v>
      </c>
      <c r="Y34" s="32"/>
    </row>
    <row r="35" spans="1:25" ht="27" customHeight="1">
      <c r="A35" s="31">
        <v>31</v>
      </c>
      <c r="B35" s="32" t="s">
        <v>786</v>
      </c>
      <c r="C35" s="32" t="s">
        <v>787</v>
      </c>
      <c r="D35" s="32" t="s">
        <v>35</v>
      </c>
      <c r="E35" s="33" t="s">
        <v>788</v>
      </c>
      <c r="F35" s="32" t="s">
        <v>490</v>
      </c>
      <c r="G35" s="34">
        <v>932</v>
      </c>
      <c r="H35" s="30">
        <v>1100</v>
      </c>
      <c r="I35" s="30">
        <v>2016</v>
      </c>
      <c r="J35" s="8">
        <f>(G35/H35)*100</f>
        <v>84.72727272727273</v>
      </c>
      <c r="K35" s="34">
        <v>877</v>
      </c>
      <c r="L35" s="30">
        <v>1100</v>
      </c>
      <c r="M35" s="30">
        <v>2016</v>
      </c>
      <c r="N35" s="30">
        <f>IF(X35="MI",K35-10,K35)*1</f>
        <v>877</v>
      </c>
      <c r="O35" s="8">
        <f>(N35/L35)*100</f>
        <v>79.72727272727272</v>
      </c>
      <c r="P35" s="35">
        <v>374</v>
      </c>
      <c r="Q35" s="35">
        <v>800</v>
      </c>
      <c r="R35" s="8">
        <f>(P35/Q35)*100</f>
        <v>46.75</v>
      </c>
      <c r="S35" s="8">
        <f>(J35*0.1)</f>
        <v>8.472727272727274</v>
      </c>
      <c r="T35" s="8">
        <f>(O35*0.5)</f>
        <v>39.86363636363636</v>
      </c>
      <c r="U35" s="30">
        <f>P35*40/Q35</f>
        <v>18.7</v>
      </c>
      <c r="V35" s="8">
        <f>(S35+T35+U35)</f>
        <v>67.03636363636363</v>
      </c>
      <c r="W35" s="35"/>
      <c r="X35" s="35">
        <v>0</v>
      </c>
      <c r="Y35" s="32"/>
    </row>
    <row r="36" spans="1:25" ht="18" customHeight="1">
      <c r="A36" s="31">
        <v>32</v>
      </c>
      <c r="B36" s="32" t="s">
        <v>564</v>
      </c>
      <c r="C36" s="32" t="s">
        <v>565</v>
      </c>
      <c r="D36" s="32" t="s">
        <v>35</v>
      </c>
      <c r="E36" s="33" t="s">
        <v>566</v>
      </c>
      <c r="F36" s="32" t="s">
        <v>567</v>
      </c>
      <c r="G36" s="34">
        <v>882</v>
      </c>
      <c r="H36" s="30">
        <v>1100</v>
      </c>
      <c r="I36" s="30">
        <v>2015</v>
      </c>
      <c r="J36" s="8">
        <f>(G36/H36)*100</f>
        <v>80.18181818181817</v>
      </c>
      <c r="K36" s="34">
        <v>910</v>
      </c>
      <c r="L36" s="30">
        <v>1100</v>
      </c>
      <c r="M36" s="30">
        <v>2017</v>
      </c>
      <c r="N36" s="30">
        <f>IF(X36="MI",K36-10,K36)*1</f>
        <v>910</v>
      </c>
      <c r="O36" s="8">
        <f>(N36/L36)*100</f>
        <v>82.72727272727273</v>
      </c>
      <c r="P36" s="35">
        <v>346</v>
      </c>
      <c r="Q36" s="35">
        <v>800</v>
      </c>
      <c r="R36" s="8">
        <f>(P36/Q36)*100</f>
        <v>43.25</v>
      </c>
      <c r="S36" s="8">
        <f>(J36*0.1)</f>
        <v>8.018181818181818</v>
      </c>
      <c r="T36" s="8">
        <f>(O36*0.5)</f>
        <v>41.36363636363637</v>
      </c>
      <c r="U36" s="30">
        <f>P36*40/Q36</f>
        <v>17.3</v>
      </c>
      <c r="V36" s="8">
        <f>(S36+T36+U36)</f>
        <v>66.68181818181819</v>
      </c>
      <c r="W36" s="35"/>
      <c r="X36" s="35">
        <v>0</v>
      </c>
      <c r="Y36" s="32"/>
    </row>
    <row r="37" spans="1:25" ht="18" customHeight="1">
      <c r="A37" s="31">
        <v>33</v>
      </c>
      <c r="B37" s="32" t="s">
        <v>424</v>
      </c>
      <c r="C37" s="32" t="s">
        <v>425</v>
      </c>
      <c r="D37" s="32" t="s">
        <v>27</v>
      </c>
      <c r="E37" s="33">
        <v>36170</v>
      </c>
      <c r="F37" s="32" t="s">
        <v>169</v>
      </c>
      <c r="G37" s="34">
        <v>895</v>
      </c>
      <c r="H37" s="30">
        <v>1100</v>
      </c>
      <c r="I37" s="30">
        <v>2015</v>
      </c>
      <c r="J37" s="8">
        <f>(G37/H37)*100</f>
        <v>81.36363636363636</v>
      </c>
      <c r="K37" s="34">
        <v>879</v>
      </c>
      <c r="L37" s="30">
        <v>1100</v>
      </c>
      <c r="M37" s="30">
        <v>2017</v>
      </c>
      <c r="N37" s="30">
        <f>IF(W37="MI",K37-10,K37)*1</f>
        <v>879</v>
      </c>
      <c r="O37" s="8">
        <f>(N37/L37)*100</f>
        <v>79.9090909090909</v>
      </c>
      <c r="P37" s="35">
        <v>367</v>
      </c>
      <c r="Q37" s="35">
        <v>800</v>
      </c>
      <c r="R37" s="8">
        <f>(P37/Q37)*100</f>
        <v>45.875</v>
      </c>
      <c r="S37" s="8">
        <f>(J37*0.1)</f>
        <v>8.136363636363637</v>
      </c>
      <c r="T37" s="8">
        <f>(O37*0.5)</f>
        <v>39.95454545454545</v>
      </c>
      <c r="U37" s="30">
        <f>P37*40/Q37</f>
        <v>18.35</v>
      </c>
      <c r="V37" s="8">
        <f>(S37+T37+U37)</f>
        <v>66.44090909090909</v>
      </c>
      <c r="W37" s="35">
        <v>0</v>
      </c>
      <c r="X37" s="35"/>
      <c r="Y37" s="32"/>
    </row>
    <row r="38" spans="1:25" ht="18" customHeight="1">
      <c r="A38" s="31">
        <v>34</v>
      </c>
      <c r="B38" s="32" t="s">
        <v>696</v>
      </c>
      <c r="C38" s="32" t="s">
        <v>697</v>
      </c>
      <c r="D38" s="32" t="s">
        <v>27</v>
      </c>
      <c r="E38" s="33" t="s">
        <v>698</v>
      </c>
      <c r="F38" s="32" t="s">
        <v>479</v>
      </c>
      <c r="G38" s="34">
        <v>827</v>
      </c>
      <c r="H38" s="30">
        <v>1100</v>
      </c>
      <c r="I38" s="30">
        <v>2015</v>
      </c>
      <c r="J38" s="8">
        <f>(G38/H38)*100</f>
        <v>75.18181818181819</v>
      </c>
      <c r="K38" s="34">
        <v>854</v>
      </c>
      <c r="L38" s="30">
        <v>1100</v>
      </c>
      <c r="M38" s="30">
        <v>2017</v>
      </c>
      <c r="N38" s="30">
        <f>IF(W38="MI",K38-10,K38)*1</f>
        <v>844</v>
      </c>
      <c r="O38" s="8">
        <f>(N38/L38)*100</f>
        <v>76.72727272727272</v>
      </c>
      <c r="P38" s="35">
        <v>411</v>
      </c>
      <c r="Q38" s="35">
        <v>800</v>
      </c>
      <c r="R38" s="8">
        <f>(P38/Q38)*100</f>
        <v>51.37500000000001</v>
      </c>
      <c r="S38" s="8">
        <f>(J38*0.1)</f>
        <v>7.518181818181819</v>
      </c>
      <c r="T38" s="8">
        <f>(O38*0.5)</f>
        <v>38.36363636363636</v>
      </c>
      <c r="U38" s="30">
        <f>P38*40/Q38</f>
        <v>20.55</v>
      </c>
      <c r="V38" s="8">
        <f>(S38+T38+U38)</f>
        <v>66.43181818181817</v>
      </c>
      <c r="W38" s="35" t="s">
        <v>23</v>
      </c>
      <c r="X38" s="32"/>
      <c r="Y38" s="32"/>
    </row>
    <row r="39" spans="1:25" ht="18" customHeight="1">
      <c r="A39" s="31">
        <v>35</v>
      </c>
      <c r="B39" s="32" t="s">
        <v>603</v>
      </c>
      <c r="C39" s="32" t="s">
        <v>604</v>
      </c>
      <c r="D39" s="32" t="s">
        <v>27</v>
      </c>
      <c r="E39" s="33">
        <v>36741</v>
      </c>
      <c r="F39" s="32" t="s">
        <v>602</v>
      </c>
      <c r="G39" s="34">
        <v>973</v>
      </c>
      <c r="H39" s="30">
        <v>1100</v>
      </c>
      <c r="I39" s="30">
        <v>2016</v>
      </c>
      <c r="J39" s="8">
        <f>(G39/H39)*100</f>
        <v>88.45454545454545</v>
      </c>
      <c r="K39" s="34">
        <v>869</v>
      </c>
      <c r="L39" s="30">
        <v>1100</v>
      </c>
      <c r="M39" s="30">
        <v>2018</v>
      </c>
      <c r="N39" s="30">
        <f>IF(X39="MI",K39-10,K39)*1</f>
        <v>869</v>
      </c>
      <c r="O39" s="8">
        <f>(N39/L39)*100</f>
        <v>79</v>
      </c>
      <c r="P39" s="35">
        <v>360</v>
      </c>
      <c r="Q39" s="35">
        <v>800</v>
      </c>
      <c r="R39" s="8">
        <f>(P39/Q39)*100</f>
        <v>45</v>
      </c>
      <c r="S39" s="8">
        <f>(J39*0.1)</f>
        <v>8.845454545454546</v>
      </c>
      <c r="T39" s="8">
        <f>(O39*0.5)</f>
        <v>39.5</v>
      </c>
      <c r="U39" s="30">
        <f>P39*40/Q39</f>
        <v>18</v>
      </c>
      <c r="V39" s="8">
        <f>(S39+T39+U39)</f>
        <v>66.34545454545454</v>
      </c>
      <c r="W39" s="35"/>
      <c r="X39" s="35">
        <v>0</v>
      </c>
      <c r="Y39" s="32"/>
    </row>
    <row r="40" spans="1:25" ht="18" customHeight="1">
      <c r="A40" s="31">
        <v>36</v>
      </c>
      <c r="B40" s="38" t="s">
        <v>584</v>
      </c>
      <c r="C40" s="38" t="s">
        <v>585</v>
      </c>
      <c r="D40" s="38" t="s">
        <v>27</v>
      </c>
      <c r="E40" s="39" t="s">
        <v>586</v>
      </c>
      <c r="F40" s="38" t="s">
        <v>587</v>
      </c>
      <c r="G40" s="34">
        <v>867</v>
      </c>
      <c r="H40" s="30">
        <v>1100</v>
      </c>
      <c r="I40" s="30">
        <v>2016</v>
      </c>
      <c r="J40" s="8">
        <f>(G40/H40)*100</f>
        <v>78.81818181818183</v>
      </c>
      <c r="K40" s="34">
        <v>770</v>
      </c>
      <c r="L40" s="30">
        <v>1100</v>
      </c>
      <c r="M40" s="30">
        <v>2018</v>
      </c>
      <c r="N40" s="30">
        <f>IF(X40="MI",K40-10,K40)*1</f>
        <v>770</v>
      </c>
      <c r="O40" s="8">
        <f>(N40/L40)*100</f>
        <v>70</v>
      </c>
      <c r="P40" s="35">
        <v>468</v>
      </c>
      <c r="Q40" s="35">
        <v>800</v>
      </c>
      <c r="R40" s="8">
        <f>(P40/Q40)*100</f>
        <v>58.5</v>
      </c>
      <c r="S40" s="8">
        <f>(J40*0.1)</f>
        <v>7.881818181818183</v>
      </c>
      <c r="T40" s="8">
        <f>(O40*0.5)</f>
        <v>35</v>
      </c>
      <c r="U40" s="30">
        <f>P40*40/Q40</f>
        <v>23.4</v>
      </c>
      <c r="V40" s="8">
        <f>(S40+T40+U40)</f>
        <v>66.28181818181818</v>
      </c>
      <c r="W40" s="35"/>
      <c r="X40" s="35">
        <v>0</v>
      </c>
      <c r="Y40" s="32"/>
    </row>
    <row r="41" spans="1:25" ht="18" customHeight="1">
      <c r="A41" s="31">
        <v>37</v>
      </c>
      <c r="B41" s="32" t="s">
        <v>719</v>
      </c>
      <c r="C41" s="32" t="s">
        <v>720</v>
      </c>
      <c r="D41" s="32" t="s">
        <v>35</v>
      </c>
      <c r="E41" s="33" t="s">
        <v>721</v>
      </c>
      <c r="F41" s="32" t="s">
        <v>483</v>
      </c>
      <c r="G41" s="34">
        <v>966</v>
      </c>
      <c r="H41" s="30">
        <v>1100</v>
      </c>
      <c r="I41" s="30">
        <v>2016</v>
      </c>
      <c r="J41" s="8">
        <f>(G41/H41)*100</f>
        <v>87.81818181818181</v>
      </c>
      <c r="K41" s="34">
        <v>959</v>
      </c>
      <c r="L41" s="30">
        <v>1100</v>
      </c>
      <c r="M41" s="30">
        <v>2018</v>
      </c>
      <c r="N41" s="30">
        <f>IF(X41="MI",K41-10,K41)*1</f>
        <v>959</v>
      </c>
      <c r="O41" s="8">
        <f>(N41/L41)*100</f>
        <v>87.18181818181819</v>
      </c>
      <c r="P41" s="35">
        <v>278</v>
      </c>
      <c r="Q41" s="35">
        <v>800</v>
      </c>
      <c r="R41" s="8">
        <f>(P41/Q41)*100</f>
        <v>34.75</v>
      </c>
      <c r="S41" s="8">
        <f>(J41*0.1)</f>
        <v>8.781818181818181</v>
      </c>
      <c r="T41" s="8">
        <f>(O41*0.5)</f>
        <v>43.59090909090909</v>
      </c>
      <c r="U41" s="30">
        <f>P41*40/Q41</f>
        <v>13.9</v>
      </c>
      <c r="V41" s="8">
        <f>(S41+T41+U41)</f>
        <v>66.27272727272728</v>
      </c>
      <c r="W41" s="35"/>
      <c r="X41" s="35">
        <v>0</v>
      </c>
      <c r="Y41" s="32"/>
    </row>
    <row r="42" spans="1:25" ht="18" customHeight="1">
      <c r="A42" s="31">
        <v>38</v>
      </c>
      <c r="B42" s="32" t="s">
        <v>843</v>
      </c>
      <c r="C42" s="32" t="s">
        <v>844</v>
      </c>
      <c r="D42" s="32" t="s">
        <v>27</v>
      </c>
      <c r="E42" s="33" t="s">
        <v>845</v>
      </c>
      <c r="F42" s="32" t="s">
        <v>846</v>
      </c>
      <c r="G42" s="34">
        <v>922</v>
      </c>
      <c r="H42" s="30">
        <v>1100</v>
      </c>
      <c r="I42" s="30">
        <v>2015</v>
      </c>
      <c r="J42" s="8">
        <f>(G42/H42)*100</f>
        <v>83.81818181818181</v>
      </c>
      <c r="K42" s="34">
        <v>883</v>
      </c>
      <c r="L42" s="30">
        <v>1100</v>
      </c>
      <c r="M42" s="30">
        <v>2017</v>
      </c>
      <c r="N42" s="30">
        <f>IF(X42="MI",K42-10,K42)*1</f>
        <v>883</v>
      </c>
      <c r="O42" s="8">
        <f>(N42/L42)*100</f>
        <v>80.27272727272728</v>
      </c>
      <c r="P42" s="35">
        <v>354</v>
      </c>
      <c r="Q42" s="35">
        <v>800</v>
      </c>
      <c r="R42" s="8">
        <f>(P42/Q42)*100</f>
        <v>44.25</v>
      </c>
      <c r="S42" s="8">
        <f>(J42*0.1)</f>
        <v>8.381818181818181</v>
      </c>
      <c r="T42" s="8">
        <f>(O42*0.5)</f>
        <v>40.13636363636364</v>
      </c>
      <c r="U42" s="30">
        <f>P42*40/Q42</f>
        <v>17.7</v>
      </c>
      <c r="V42" s="8">
        <f>(S42+T42+U42)</f>
        <v>66.21818181818182</v>
      </c>
      <c r="W42" s="35"/>
      <c r="X42" s="35">
        <v>0</v>
      </c>
      <c r="Y42" s="32"/>
    </row>
    <row r="43" spans="1:25" ht="18" customHeight="1">
      <c r="A43" s="31">
        <v>39</v>
      </c>
      <c r="B43" s="38" t="s">
        <v>730</v>
      </c>
      <c r="C43" s="38" t="s">
        <v>731</v>
      </c>
      <c r="D43" s="38" t="s">
        <v>35</v>
      </c>
      <c r="E43" s="36" t="s">
        <v>732</v>
      </c>
      <c r="F43" s="38" t="s">
        <v>733</v>
      </c>
      <c r="G43" s="34">
        <v>970</v>
      </c>
      <c r="H43" s="30">
        <v>1100</v>
      </c>
      <c r="I43" s="30">
        <v>2014</v>
      </c>
      <c r="J43" s="8">
        <f>(G43/H43)*100</f>
        <v>88.18181818181819</v>
      </c>
      <c r="K43" s="34">
        <v>932</v>
      </c>
      <c r="L43" s="30">
        <v>1100</v>
      </c>
      <c r="M43" s="30">
        <v>2016</v>
      </c>
      <c r="N43" s="30">
        <f>IF(X43="MI",K43-10,K43)*1</f>
        <v>932</v>
      </c>
      <c r="O43" s="8">
        <f>(N43/L43)*100</f>
        <v>84.72727272727273</v>
      </c>
      <c r="P43" s="35">
        <v>299</v>
      </c>
      <c r="Q43" s="35">
        <v>800</v>
      </c>
      <c r="R43" s="8">
        <f>(P43/Q43)*100</f>
        <v>37.375</v>
      </c>
      <c r="S43" s="8">
        <f>(J43*0.1)</f>
        <v>8.818181818181818</v>
      </c>
      <c r="T43" s="8">
        <f>(O43*0.5)</f>
        <v>42.36363636363637</v>
      </c>
      <c r="U43" s="30">
        <f>P43*40/Q43</f>
        <v>14.95</v>
      </c>
      <c r="V43" s="8">
        <f>(S43+T43+U43)</f>
        <v>66.13181818181819</v>
      </c>
      <c r="W43" s="35"/>
      <c r="X43" s="35">
        <v>0</v>
      </c>
      <c r="Y43" s="32"/>
    </row>
    <row r="44" spans="1:25" ht="18" customHeight="1">
      <c r="A44" s="31">
        <v>40</v>
      </c>
      <c r="B44" s="32" t="s">
        <v>294</v>
      </c>
      <c r="C44" s="38" t="s">
        <v>906</v>
      </c>
      <c r="D44" s="38" t="s">
        <v>35</v>
      </c>
      <c r="E44" s="39">
        <v>36442</v>
      </c>
      <c r="F44" s="38" t="s">
        <v>198</v>
      </c>
      <c r="G44" s="34">
        <v>924</v>
      </c>
      <c r="H44" s="30">
        <v>1100</v>
      </c>
      <c r="I44" s="30">
        <v>2015</v>
      </c>
      <c r="J44" s="8">
        <f>(G44/H44)*100</f>
        <v>84</v>
      </c>
      <c r="K44" s="34">
        <v>840</v>
      </c>
      <c r="L44" s="30">
        <v>1100</v>
      </c>
      <c r="M44" s="30">
        <v>2018</v>
      </c>
      <c r="N44" s="30">
        <f>IF(W44="MI",K44-10,K44)*1</f>
        <v>830</v>
      </c>
      <c r="O44" s="8">
        <f>(N44/L44)*100</f>
        <v>75.45454545454545</v>
      </c>
      <c r="P44" s="35">
        <v>400</v>
      </c>
      <c r="Q44" s="35">
        <v>800</v>
      </c>
      <c r="R44" s="8">
        <f>(P44/Q44)*100</f>
        <v>50</v>
      </c>
      <c r="S44" s="8">
        <f>(J44*0.1)</f>
        <v>8.4</v>
      </c>
      <c r="T44" s="8">
        <f>(O44*0.5)</f>
        <v>37.72727272727273</v>
      </c>
      <c r="U44" s="30">
        <f>P44*40/Q44</f>
        <v>20</v>
      </c>
      <c r="V44" s="8">
        <f>(S44+T44+U44)</f>
        <v>66.12727272727273</v>
      </c>
      <c r="W44" s="35" t="s">
        <v>24</v>
      </c>
      <c r="X44" s="47"/>
      <c r="Y44" s="32"/>
    </row>
    <row r="45" spans="1:25" ht="18" customHeight="1">
      <c r="A45" s="31">
        <v>41</v>
      </c>
      <c r="B45" s="32" t="s">
        <v>365</v>
      </c>
      <c r="C45" s="32" t="s">
        <v>366</v>
      </c>
      <c r="D45" s="32" t="s">
        <v>27</v>
      </c>
      <c r="E45" s="33">
        <v>36376</v>
      </c>
      <c r="F45" s="32" t="s">
        <v>204</v>
      </c>
      <c r="G45" s="34">
        <v>883</v>
      </c>
      <c r="H45" s="30">
        <v>1100</v>
      </c>
      <c r="I45" s="30">
        <v>2015</v>
      </c>
      <c r="J45" s="8">
        <f>(G45/H45)*100</f>
        <v>80.27272727272728</v>
      </c>
      <c r="K45" s="34">
        <v>869</v>
      </c>
      <c r="L45" s="30">
        <v>1100</v>
      </c>
      <c r="M45" s="30">
        <v>2018</v>
      </c>
      <c r="N45" s="30">
        <f>IF(W45="MI",K45-10,K45)*1</f>
        <v>859</v>
      </c>
      <c r="O45" s="8">
        <f>(N45/L45)*100</f>
        <v>78.0909090909091</v>
      </c>
      <c r="P45" s="35">
        <v>375</v>
      </c>
      <c r="Q45" s="35">
        <v>800</v>
      </c>
      <c r="R45" s="8">
        <f>(P45/Q45)*100</f>
        <v>46.875</v>
      </c>
      <c r="S45" s="8">
        <f>(J45*0.1)</f>
        <v>8.02727272727273</v>
      </c>
      <c r="T45" s="8">
        <f>(O45*0.5)</f>
        <v>39.04545454545455</v>
      </c>
      <c r="U45" s="30">
        <f>P45*40/Q45</f>
        <v>18.75</v>
      </c>
      <c r="V45" s="8">
        <f>(S45+T45+U45)</f>
        <v>65.82272727272728</v>
      </c>
      <c r="W45" s="35" t="s">
        <v>24</v>
      </c>
      <c r="X45" s="35"/>
      <c r="Y45" s="32"/>
    </row>
    <row r="46" spans="1:25" ht="18" customHeight="1">
      <c r="A46" s="31">
        <v>42</v>
      </c>
      <c r="B46" s="38" t="s">
        <v>936</v>
      </c>
      <c r="C46" s="38" t="s">
        <v>284</v>
      </c>
      <c r="D46" s="42" t="s">
        <v>35</v>
      </c>
      <c r="E46" s="36" t="s">
        <v>285</v>
      </c>
      <c r="F46" s="38" t="s">
        <v>137</v>
      </c>
      <c r="G46" s="34">
        <v>958</v>
      </c>
      <c r="H46" s="30">
        <v>1100</v>
      </c>
      <c r="I46" s="30">
        <v>2015</v>
      </c>
      <c r="J46" s="8">
        <f>(G46/H46)*100</f>
        <v>87.09090909090908</v>
      </c>
      <c r="K46" s="34">
        <v>910</v>
      </c>
      <c r="L46" s="30">
        <v>1100</v>
      </c>
      <c r="M46" s="30">
        <v>2017</v>
      </c>
      <c r="N46" s="30">
        <f>IF(W46="MI",K46-10,K46)*1</f>
        <v>910</v>
      </c>
      <c r="O46" s="8">
        <f>(N46/L46)*100</f>
        <v>82.72727272727273</v>
      </c>
      <c r="P46" s="35">
        <v>311</v>
      </c>
      <c r="Q46" s="35">
        <v>800</v>
      </c>
      <c r="R46" s="8">
        <f>(P46/Q46)*100</f>
        <v>38.875</v>
      </c>
      <c r="S46" s="8">
        <f>(J46*0.1)</f>
        <v>8.709090909090909</v>
      </c>
      <c r="T46" s="8">
        <f>(O46*0.5)</f>
        <v>41.36363636363637</v>
      </c>
      <c r="U46" s="30">
        <f>P46*40/Q46</f>
        <v>15.55</v>
      </c>
      <c r="V46" s="8">
        <f>(S46+T46+U46)</f>
        <v>65.62272727272727</v>
      </c>
      <c r="W46" s="35">
        <v>0</v>
      </c>
      <c r="X46" s="35"/>
      <c r="Y46" s="32"/>
    </row>
    <row r="47" spans="1:25" ht="18" customHeight="1">
      <c r="A47" s="31">
        <v>43</v>
      </c>
      <c r="B47" s="32" t="s">
        <v>315</v>
      </c>
      <c r="C47" s="32" t="s">
        <v>316</v>
      </c>
      <c r="D47" s="32" t="s">
        <v>27</v>
      </c>
      <c r="E47" s="33">
        <v>36164</v>
      </c>
      <c r="F47" s="32" t="s">
        <v>317</v>
      </c>
      <c r="G47" s="34">
        <v>998</v>
      </c>
      <c r="H47" s="30">
        <v>1100</v>
      </c>
      <c r="I47" s="30">
        <v>2015</v>
      </c>
      <c r="J47" s="8">
        <f>(G47/H47)*100</f>
        <v>90.72727272727272</v>
      </c>
      <c r="K47" s="34">
        <v>921</v>
      </c>
      <c r="L47" s="30">
        <v>1100</v>
      </c>
      <c r="M47" s="30">
        <v>2017</v>
      </c>
      <c r="N47" s="30">
        <f>IF(W47="MI",K47-10,K47)*1</f>
        <v>911</v>
      </c>
      <c r="O47" s="8">
        <f>(N47/L47)*100</f>
        <v>82.81818181818181</v>
      </c>
      <c r="P47" s="35">
        <v>302</v>
      </c>
      <c r="Q47" s="35">
        <v>800</v>
      </c>
      <c r="R47" s="8">
        <f>(P47/Q47)*100</f>
        <v>37.75</v>
      </c>
      <c r="S47" s="8">
        <f>(J47*0.1)</f>
        <v>9.072727272727272</v>
      </c>
      <c r="T47" s="8">
        <f>(O47*0.5)</f>
        <v>41.40909090909091</v>
      </c>
      <c r="U47" s="30">
        <f>P47*40/Q47</f>
        <v>15.1</v>
      </c>
      <c r="V47" s="8">
        <f>(S47+T47+U47)</f>
        <v>65.58181818181818</v>
      </c>
      <c r="W47" s="35" t="s">
        <v>24</v>
      </c>
      <c r="X47" s="34"/>
      <c r="Y47" s="32"/>
    </row>
    <row r="48" spans="1:25" ht="18" customHeight="1">
      <c r="A48" s="31">
        <v>44</v>
      </c>
      <c r="B48" s="32" t="s">
        <v>434</v>
      </c>
      <c r="C48" s="32" t="s">
        <v>435</v>
      </c>
      <c r="D48" s="32" t="s">
        <v>27</v>
      </c>
      <c r="E48" s="33" t="s">
        <v>436</v>
      </c>
      <c r="F48" s="32" t="s">
        <v>437</v>
      </c>
      <c r="G48" s="34">
        <v>938</v>
      </c>
      <c r="H48" s="30">
        <v>1100</v>
      </c>
      <c r="I48" s="30">
        <v>2014</v>
      </c>
      <c r="J48" s="8">
        <f>(G48/H48)*100</f>
        <v>85.27272727272728</v>
      </c>
      <c r="K48" s="34">
        <v>923</v>
      </c>
      <c r="L48" s="30">
        <v>1100</v>
      </c>
      <c r="M48" s="30">
        <v>2016</v>
      </c>
      <c r="N48" s="30">
        <f>IF(X48="MI",K48-10,K48)*1</f>
        <v>923</v>
      </c>
      <c r="O48" s="8">
        <f>(N48/L48)*100</f>
        <v>83.9090909090909</v>
      </c>
      <c r="P48" s="35">
        <v>298</v>
      </c>
      <c r="Q48" s="35">
        <v>800</v>
      </c>
      <c r="R48" s="8">
        <f>(P48/Q48)*100</f>
        <v>37.25</v>
      </c>
      <c r="S48" s="8">
        <f>(J48*0.1)</f>
        <v>8.52727272727273</v>
      </c>
      <c r="T48" s="8">
        <f>(O48*0.5)</f>
        <v>41.95454545454545</v>
      </c>
      <c r="U48" s="30">
        <f>P48*40/Q48</f>
        <v>14.9</v>
      </c>
      <c r="V48" s="8">
        <f>(S48+T48+U48)</f>
        <v>65.38181818181819</v>
      </c>
      <c r="W48" s="35"/>
      <c r="X48" s="35">
        <v>0</v>
      </c>
      <c r="Y48" s="32"/>
    </row>
    <row r="49" spans="1:25" ht="18" customHeight="1">
      <c r="A49" s="31">
        <v>45</v>
      </c>
      <c r="B49" s="38" t="s">
        <v>756</v>
      </c>
      <c r="C49" s="38" t="s">
        <v>757</v>
      </c>
      <c r="D49" s="38" t="s">
        <v>35</v>
      </c>
      <c r="E49" s="36" t="s">
        <v>758</v>
      </c>
      <c r="F49" s="38" t="s">
        <v>759</v>
      </c>
      <c r="G49" s="34">
        <v>990</v>
      </c>
      <c r="H49" s="30">
        <v>1100</v>
      </c>
      <c r="I49" s="30">
        <v>2016</v>
      </c>
      <c r="J49" s="8">
        <f>(G49/H49)*100</f>
        <v>90</v>
      </c>
      <c r="K49" s="34">
        <v>918</v>
      </c>
      <c r="L49" s="30">
        <v>1100</v>
      </c>
      <c r="M49" s="30">
        <v>2018</v>
      </c>
      <c r="N49" s="30">
        <f>IF(X49="MI",K49-10,K49)*1</f>
        <v>918</v>
      </c>
      <c r="O49" s="8">
        <f>(N49/L49)*100</f>
        <v>83.45454545454545</v>
      </c>
      <c r="P49" s="35">
        <v>293</v>
      </c>
      <c r="Q49" s="35">
        <v>800</v>
      </c>
      <c r="R49" s="8">
        <f>(P49/Q49)*100</f>
        <v>36.625</v>
      </c>
      <c r="S49" s="8">
        <f>(J49*0.1)</f>
        <v>9</v>
      </c>
      <c r="T49" s="8">
        <f>(O49*0.5)</f>
        <v>41.72727272727273</v>
      </c>
      <c r="U49" s="30">
        <f>P49*40/Q49</f>
        <v>14.65</v>
      </c>
      <c r="V49" s="8">
        <f>(S49+T49+U49)</f>
        <v>65.37727272727273</v>
      </c>
      <c r="W49" s="35"/>
      <c r="X49" s="35">
        <v>0</v>
      </c>
      <c r="Y49" s="32"/>
    </row>
    <row r="50" spans="1:25" ht="18" customHeight="1">
      <c r="A50" s="31">
        <v>46</v>
      </c>
      <c r="B50" s="38" t="s">
        <v>247</v>
      </c>
      <c r="C50" s="38" t="s">
        <v>248</v>
      </c>
      <c r="D50" s="38" t="s">
        <v>27</v>
      </c>
      <c r="E50" s="39" t="s">
        <v>249</v>
      </c>
      <c r="F50" s="38" t="s">
        <v>62</v>
      </c>
      <c r="G50" s="34">
        <v>878</v>
      </c>
      <c r="H50" s="30">
        <v>1100</v>
      </c>
      <c r="I50" s="30">
        <v>2015</v>
      </c>
      <c r="J50" s="8">
        <f>(G50/H50)*100</f>
        <v>79.81818181818183</v>
      </c>
      <c r="K50" s="34">
        <v>900</v>
      </c>
      <c r="L50" s="30">
        <v>1100</v>
      </c>
      <c r="M50" s="30">
        <v>2017</v>
      </c>
      <c r="N50" s="30">
        <f>IF(W50="MI",K50-10,K50)*1</f>
        <v>900</v>
      </c>
      <c r="O50" s="8">
        <f>(N50/L50)*100</f>
        <v>81.81818181818183</v>
      </c>
      <c r="P50" s="35">
        <v>329</v>
      </c>
      <c r="Q50" s="35">
        <v>800</v>
      </c>
      <c r="R50" s="8">
        <f>(P50/Q50)*100</f>
        <v>41.125</v>
      </c>
      <c r="S50" s="8">
        <f>(J50*0.1)</f>
        <v>7.981818181818183</v>
      </c>
      <c r="T50" s="8">
        <f>(O50*0.5)</f>
        <v>40.909090909090914</v>
      </c>
      <c r="U50" s="30">
        <f>P50*40/Q50</f>
        <v>16.45</v>
      </c>
      <c r="V50" s="8">
        <f>(S50+T50+U50)</f>
        <v>65.3409090909091</v>
      </c>
      <c r="W50" s="35">
        <v>0</v>
      </c>
      <c r="X50" s="35"/>
      <c r="Y50" s="32"/>
    </row>
    <row r="51" spans="1:25" ht="18" customHeight="1">
      <c r="A51" s="31">
        <v>47</v>
      </c>
      <c r="B51" s="38" t="s">
        <v>927</v>
      </c>
      <c r="C51" s="38" t="s">
        <v>188</v>
      </c>
      <c r="D51" s="38" t="s">
        <v>189</v>
      </c>
      <c r="E51" s="36">
        <v>36253</v>
      </c>
      <c r="F51" s="38" t="s">
        <v>37</v>
      </c>
      <c r="G51" s="34">
        <v>974</v>
      </c>
      <c r="H51" s="30">
        <v>1100</v>
      </c>
      <c r="I51" s="30">
        <v>2015</v>
      </c>
      <c r="J51" s="8">
        <f>(G51/H51)*100</f>
        <v>88.54545454545455</v>
      </c>
      <c r="K51" s="34">
        <v>884</v>
      </c>
      <c r="L51" s="30">
        <v>1100</v>
      </c>
      <c r="M51" s="30">
        <v>2017</v>
      </c>
      <c r="N51" s="30">
        <f>IF(W51="MI",K51-10,K51)*1</f>
        <v>884</v>
      </c>
      <c r="O51" s="8">
        <f>(N51/L51)*100</f>
        <v>80.36363636363636</v>
      </c>
      <c r="P51" s="35">
        <v>326</v>
      </c>
      <c r="Q51" s="35">
        <v>800</v>
      </c>
      <c r="R51" s="8">
        <f>(P51/Q51)*100</f>
        <v>40.75</v>
      </c>
      <c r="S51" s="8">
        <f>(J51*0.1)</f>
        <v>8.854545454545455</v>
      </c>
      <c r="T51" s="8">
        <f>(O51*0.5)</f>
        <v>40.18181818181818</v>
      </c>
      <c r="U51" s="30">
        <f>P51*40/Q51</f>
        <v>16.3</v>
      </c>
      <c r="V51" s="8">
        <f>(S51+T51+U51)</f>
        <v>65.33636363636363</v>
      </c>
      <c r="W51" s="35">
        <v>0</v>
      </c>
      <c r="X51" s="35"/>
      <c r="Y51" s="32"/>
    </row>
    <row r="52" spans="1:25" ht="18" customHeight="1">
      <c r="A52" s="31">
        <v>48</v>
      </c>
      <c r="B52" s="32" t="s">
        <v>327</v>
      </c>
      <c r="C52" s="32" t="s">
        <v>328</v>
      </c>
      <c r="D52" s="32" t="s">
        <v>35</v>
      </c>
      <c r="E52" s="33">
        <v>36161</v>
      </c>
      <c r="F52" s="32" t="s">
        <v>29</v>
      </c>
      <c r="G52" s="34">
        <v>979</v>
      </c>
      <c r="H52" s="30">
        <v>1100</v>
      </c>
      <c r="I52" s="30">
        <v>2015</v>
      </c>
      <c r="J52" s="8">
        <f>(G52/H52)*100</f>
        <v>89</v>
      </c>
      <c r="K52" s="34">
        <v>907</v>
      </c>
      <c r="L52" s="30">
        <v>1100</v>
      </c>
      <c r="M52" s="30">
        <v>2017</v>
      </c>
      <c r="N52" s="30">
        <f>IF(W52="MI",K52-10,K52)*1</f>
        <v>897</v>
      </c>
      <c r="O52" s="8">
        <f>(N52/L52)*100</f>
        <v>81.54545454545455</v>
      </c>
      <c r="P52" s="35">
        <v>304</v>
      </c>
      <c r="Q52" s="35">
        <v>800</v>
      </c>
      <c r="R52" s="8">
        <f>(P52/Q52)*100</f>
        <v>38</v>
      </c>
      <c r="S52" s="8">
        <f>(J52*0.1)</f>
        <v>8.9</v>
      </c>
      <c r="T52" s="8">
        <f>(O52*0.5)</f>
        <v>40.77272727272727</v>
      </c>
      <c r="U52" s="30">
        <f>P52*40/Q52</f>
        <v>15.2</v>
      </c>
      <c r="V52" s="8">
        <f>(S52+T52+U52)</f>
        <v>64.87272727272727</v>
      </c>
      <c r="W52" s="35" t="s">
        <v>24</v>
      </c>
      <c r="X52" s="35"/>
      <c r="Y52" s="32"/>
    </row>
    <row r="53" spans="1:25" ht="18" customHeight="1">
      <c r="A53" s="31">
        <v>49</v>
      </c>
      <c r="B53" s="32" t="s">
        <v>713</v>
      </c>
      <c r="C53" s="32" t="s">
        <v>714</v>
      </c>
      <c r="D53" s="32" t="s">
        <v>27</v>
      </c>
      <c r="E53" s="33" t="s">
        <v>715</v>
      </c>
      <c r="F53" s="32" t="s">
        <v>531</v>
      </c>
      <c r="G53" s="34">
        <v>849</v>
      </c>
      <c r="H53" s="30">
        <v>1100</v>
      </c>
      <c r="I53" s="30">
        <v>2015</v>
      </c>
      <c r="J53" s="8">
        <f>(G53/H53)*100</f>
        <v>77.18181818181819</v>
      </c>
      <c r="K53" s="34">
        <v>890</v>
      </c>
      <c r="L53" s="30">
        <v>1100</v>
      </c>
      <c r="M53" s="30">
        <v>2017</v>
      </c>
      <c r="N53" s="30">
        <f>IF(W53="MI",K53-10,K53)*1</f>
        <v>880</v>
      </c>
      <c r="O53" s="8">
        <f>(N53/L53)*100</f>
        <v>80</v>
      </c>
      <c r="P53" s="35">
        <v>332</v>
      </c>
      <c r="Q53" s="35">
        <v>800</v>
      </c>
      <c r="R53" s="8">
        <f>(P53/Q53)*100</f>
        <v>41.5</v>
      </c>
      <c r="S53" s="8">
        <f>(J53*0.1)</f>
        <v>7.718181818181819</v>
      </c>
      <c r="T53" s="8">
        <f>(O53*0.5)</f>
        <v>40</v>
      </c>
      <c r="U53" s="30">
        <f>P53*40/Q53</f>
        <v>16.6</v>
      </c>
      <c r="V53" s="8">
        <f>(S53+T53+U53)</f>
        <v>64.31818181818181</v>
      </c>
      <c r="W53" s="35" t="s">
        <v>23</v>
      </c>
      <c r="X53" s="32"/>
      <c r="Y53" s="32"/>
    </row>
    <row r="54" spans="1:25" ht="18" customHeight="1">
      <c r="A54" s="31">
        <v>50</v>
      </c>
      <c r="B54" s="38" t="s">
        <v>263</v>
      </c>
      <c r="C54" s="38" t="s">
        <v>264</v>
      </c>
      <c r="D54" s="38" t="s">
        <v>35</v>
      </c>
      <c r="E54" s="39" t="s">
        <v>265</v>
      </c>
      <c r="F54" s="38" t="s">
        <v>102</v>
      </c>
      <c r="G54" s="34">
        <v>849</v>
      </c>
      <c r="H54" s="30">
        <v>1100</v>
      </c>
      <c r="I54" s="30">
        <v>2015</v>
      </c>
      <c r="J54" s="8">
        <f>(G54/H54)*100</f>
        <v>77.18181818181819</v>
      </c>
      <c r="K54" s="34">
        <v>900</v>
      </c>
      <c r="L54" s="30">
        <v>1100</v>
      </c>
      <c r="M54" s="30">
        <v>2017</v>
      </c>
      <c r="N54" s="30">
        <f>IF(W54="MI",K54-10,K54)*1</f>
        <v>900</v>
      </c>
      <c r="O54" s="8">
        <f>(N54/L54)*100</f>
        <v>81.81818181818183</v>
      </c>
      <c r="P54" s="35">
        <v>307</v>
      </c>
      <c r="Q54" s="35">
        <v>800</v>
      </c>
      <c r="R54" s="8">
        <f>(P54/Q54)*100</f>
        <v>38.375</v>
      </c>
      <c r="S54" s="8">
        <f>(J54*0.1)</f>
        <v>7.718181818181819</v>
      </c>
      <c r="T54" s="8">
        <f>(O54*0.5)</f>
        <v>40.909090909090914</v>
      </c>
      <c r="U54" s="30">
        <f>P54*40/Q54</f>
        <v>15.35</v>
      </c>
      <c r="V54" s="8">
        <f>(S54+T54+U54)</f>
        <v>63.977272727272734</v>
      </c>
      <c r="W54" s="35">
        <v>0</v>
      </c>
      <c r="X54" s="35"/>
      <c r="Y54" s="32"/>
    </row>
    <row r="55" spans="1:25" ht="18" customHeight="1">
      <c r="A55" s="31">
        <v>51</v>
      </c>
      <c r="B55" s="38" t="s">
        <v>291</v>
      </c>
      <c r="C55" s="38" t="s">
        <v>292</v>
      </c>
      <c r="D55" s="38" t="s">
        <v>35</v>
      </c>
      <c r="E55" s="39">
        <v>35228</v>
      </c>
      <c r="F55" s="38" t="s">
        <v>293</v>
      </c>
      <c r="G55" s="34">
        <v>923</v>
      </c>
      <c r="H55" s="30">
        <v>1050</v>
      </c>
      <c r="I55" s="30">
        <v>2013</v>
      </c>
      <c r="J55" s="8">
        <f>(G55/H55)*100</f>
        <v>87.90476190476191</v>
      </c>
      <c r="K55" s="34">
        <v>891</v>
      </c>
      <c r="L55" s="30">
        <v>1100</v>
      </c>
      <c r="M55" s="30">
        <v>2015</v>
      </c>
      <c r="N55" s="30">
        <f>IF(W55="MI",K55-10,K55)*1</f>
        <v>891</v>
      </c>
      <c r="O55" s="8">
        <f>(N55/L55)*100</f>
        <v>81</v>
      </c>
      <c r="P55" s="35">
        <v>289</v>
      </c>
      <c r="Q55" s="35">
        <v>800</v>
      </c>
      <c r="R55" s="8">
        <f>(P55/Q55)*100</f>
        <v>36.125</v>
      </c>
      <c r="S55" s="8">
        <f>(J55*0.1)</f>
        <v>8.790476190476191</v>
      </c>
      <c r="T55" s="8">
        <f>(O55*0.5)</f>
        <v>40.5</v>
      </c>
      <c r="U55" s="30">
        <f>P55*40/Q55</f>
        <v>14.45</v>
      </c>
      <c r="V55" s="8">
        <f>(S55+T55+U55)</f>
        <v>63.74047619047619</v>
      </c>
      <c r="W55" s="35">
        <v>0</v>
      </c>
      <c r="X55" s="35"/>
      <c r="Y55" s="32"/>
    </row>
    <row r="56" spans="1:25" ht="18" customHeight="1">
      <c r="A56" s="31">
        <v>52</v>
      </c>
      <c r="B56" s="38" t="s">
        <v>183</v>
      </c>
      <c r="C56" s="38" t="s">
        <v>184</v>
      </c>
      <c r="D56" s="38" t="s">
        <v>27</v>
      </c>
      <c r="E56" s="36">
        <v>36192</v>
      </c>
      <c r="F56" s="38" t="s">
        <v>37</v>
      </c>
      <c r="G56" s="34">
        <v>906</v>
      </c>
      <c r="H56" s="30">
        <v>1100</v>
      </c>
      <c r="I56" s="30">
        <v>2014</v>
      </c>
      <c r="J56" s="8">
        <f>(G56/H56)*100</f>
        <v>82.36363636363636</v>
      </c>
      <c r="K56" s="34">
        <v>825</v>
      </c>
      <c r="L56" s="30">
        <v>1100</v>
      </c>
      <c r="M56" s="30">
        <v>2016</v>
      </c>
      <c r="N56" s="30">
        <f>IF(W56="MI",K56-10,K56)*1</f>
        <v>815</v>
      </c>
      <c r="O56" s="8">
        <f>(N56/L56)*100</f>
        <v>74.0909090909091</v>
      </c>
      <c r="P56" s="35">
        <v>369</v>
      </c>
      <c r="Q56" s="35">
        <v>800</v>
      </c>
      <c r="R56" s="8">
        <f>(P56/Q56)*100</f>
        <v>46.125</v>
      </c>
      <c r="S56" s="8">
        <f>(J56*0.1)</f>
        <v>8.236363636363636</v>
      </c>
      <c r="T56" s="8">
        <f>(O56*0.5)</f>
        <v>37.04545454545455</v>
      </c>
      <c r="U56" s="30">
        <f>P56*40/Q56</f>
        <v>18.45</v>
      </c>
      <c r="V56" s="8">
        <f>(S56+T56+U56)</f>
        <v>63.731818181818184</v>
      </c>
      <c r="W56" s="35" t="s">
        <v>23</v>
      </c>
      <c r="X56" s="35"/>
      <c r="Y56" s="32"/>
    </row>
    <row r="57" spans="1:25" ht="18" customHeight="1">
      <c r="A57" s="31">
        <v>53</v>
      </c>
      <c r="B57" s="32" t="s">
        <v>469</v>
      </c>
      <c r="C57" s="32" t="s">
        <v>470</v>
      </c>
      <c r="D57" s="32" t="s">
        <v>27</v>
      </c>
      <c r="E57" s="33" t="s">
        <v>471</v>
      </c>
      <c r="F57" s="32" t="s">
        <v>472</v>
      </c>
      <c r="G57" s="34">
        <v>977</v>
      </c>
      <c r="H57" s="30">
        <v>1100</v>
      </c>
      <c r="I57" s="30">
        <v>2016</v>
      </c>
      <c r="J57" s="8">
        <f>(G57/H57)*100</f>
        <v>88.81818181818181</v>
      </c>
      <c r="K57" s="34">
        <v>908</v>
      </c>
      <c r="L57" s="30">
        <v>1100</v>
      </c>
      <c r="M57" s="30">
        <v>2018</v>
      </c>
      <c r="N57" s="30">
        <f>IF(X57="MI",K57-10,K57)*1</f>
        <v>908</v>
      </c>
      <c r="O57" s="8">
        <f>(N57/L57)*100</f>
        <v>82.54545454545455</v>
      </c>
      <c r="P57" s="35">
        <v>271</v>
      </c>
      <c r="Q57" s="35">
        <v>800</v>
      </c>
      <c r="R57" s="8">
        <f>(P57/Q57)*100</f>
        <v>33.875</v>
      </c>
      <c r="S57" s="8">
        <f>(J57*0.1)</f>
        <v>8.881818181818181</v>
      </c>
      <c r="T57" s="8">
        <f>(O57*0.5)</f>
        <v>41.27272727272727</v>
      </c>
      <c r="U57" s="30">
        <f>P57*40/Q57</f>
        <v>13.55</v>
      </c>
      <c r="V57" s="8">
        <f>(S57+T57+U57)</f>
        <v>63.70454545454545</v>
      </c>
      <c r="W57" s="35"/>
      <c r="X57" s="35">
        <v>0</v>
      </c>
      <c r="Y57" s="32"/>
    </row>
    <row r="58" spans="1:25" ht="18" customHeight="1">
      <c r="A58" s="31">
        <v>54</v>
      </c>
      <c r="B58" s="32" t="s">
        <v>589</v>
      </c>
      <c r="C58" s="32" t="s">
        <v>590</v>
      </c>
      <c r="D58" s="32" t="s">
        <v>27</v>
      </c>
      <c r="E58" s="33" t="s">
        <v>591</v>
      </c>
      <c r="F58" s="32" t="s">
        <v>527</v>
      </c>
      <c r="G58" s="34">
        <v>876</v>
      </c>
      <c r="H58" s="30">
        <v>1100</v>
      </c>
      <c r="I58" s="30">
        <v>2015</v>
      </c>
      <c r="J58" s="8">
        <f>(G58/H58)*100</f>
        <v>79.63636363636364</v>
      </c>
      <c r="K58" s="34">
        <v>837</v>
      </c>
      <c r="L58" s="30">
        <v>1100</v>
      </c>
      <c r="M58" s="30">
        <v>2016</v>
      </c>
      <c r="N58" s="30">
        <f>IF(X58="MI",K58-10,K58)*1</f>
        <v>837</v>
      </c>
      <c r="O58" s="8">
        <f>(N58/L58)*100</f>
        <v>76.0909090909091</v>
      </c>
      <c r="P58" s="35">
        <v>353</v>
      </c>
      <c r="Q58" s="35">
        <v>800</v>
      </c>
      <c r="R58" s="8">
        <f>(P58/Q58)*100</f>
        <v>44.125</v>
      </c>
      <c r="S58" s="8">
        <f>(J58*0.1)</f>
        <v>7.963636363636365</v>
      </c>
      <c r="T58" s="8">
        <f>(O58*0.5)</f>
        <v>38.04545454545455</v>
      </c>
      <c r="U58" s="30">
        <f>P58*40/Q58</f>
        <v>17.65</v>
      </c>
      <c r="V58" s="8">
        <f>(S58+T58+U58)</f>
        <v>63.659090909090914</v>
      </c>
      <c r="W58" s="35"/>
      <c r="X58" s="35">
        <v>0</v>
      </c>
      <c r="Y58" s="32"/>
    </row>
    <row r="59" spans="1:25" ht="18" customHeight="1">
      <c r="A59" s="31">
        <v>55</v>
      </c>
      <c r="B59" s="38" t="s">
        <v>776</v>
      </c>
      <c r="C59" s="38" t="s">
        <v>777</v>
      </c>
      <c r="D59" s="38" t="s">
        <v>35</v>
      </c>
      <c r="E59" s="39" t="s">
        <v>778</v>
      </c>
      <c r="F59" s="38" t="s">
        <v>779</v>
      </c>
      <c r="G59" s="34">
        <v>849</v>
      </c>
      <c r="H59" s="30">
        <v>1100</v>
      </c>
      <c r="I59" s="30">
        <v>2015</v>
      </c>
      <c r="J59" s="8">
        <f>(G59/H59)*100</f>
        <v>77.18181818181819</v>
      </c>
      <c r="K59" s="34">
        <v>822</v>
      </c>
      <c r="L59" s="30">
        <v>1100</v>
      </c>
      <c r="M59" s="30">
        <v>2017</v>
      </c>
      <c r="N59" s="30">
        <f>IF(X59="MI",K59-10,K59)*1</f>
        <v>822</v>
      </c>
      <c r="O59" s="8">
        <f>(N59/L59)*100</f>
        <v>74.72727272727273</v>
      </c>
      <c r="P59" s="35">
        <v>367</v>
      </c>
      <c r="Q59" s="35">
        <v>800</v>
      </c>
      <c r="R59" s="8">
        <f>(P59/Q59)*100</f>
        <v>45.875</v>
      </c>
      <c r="S59" s="8">
        <f>(J59*0.1)</f>
        <v>7.718181818181819</v>
      </c>
      <c r="T59" s="8">
        <f>(O59*0.5)</f>
        <v>37.36363636363637</v>
      </c>
      <c r="U59" s="30">
        <f>P59*40/Q59</f>
        <v>18.35</v>
      </c>
      <c r="V59" s="8">
        <f>(S59+T59+U59)</f>
        <v>63.43181818181819</v>
      </c>
      <c r="W59" s="35"/>
      <c r="X59" s="47">
        <v>0</v>
      </c>
      <c r="Y59" s="32"/>
    </row>
    <row r="60" spans="1:25" ht="18" customHeight="1">
      <c r="A60" s="31">
        <v>56</v>
      </c>
      <c r="B60" s="32" t="s">
        <v>738</v>
      </c>
      <c r="C60" s="32" t="s">
        <v>739</v>
      </c>
      <c r="D60" s="32" t="s">
        <v>35</v>
      </c>
      <c r="E60" s="33" t="s">
        <v>740</v>
      </c>
      <c r="F60" s="32" t="s">
        <v>527</v>
      </c>
      <c r="G60" s="34">
        <v>944</v>
      </c>
      <c r="H60" s="30">
        <v>1100</v>
      </c>
      <c r="I60" s="30">
        <v>2015</v>
      </c>
      <c r="J60" s="8">
        <f>(G60/H60)*100</f>
        <v>85.81818181818181</v>
      </c>
      <c r="K60" s="34">
        <v>949</v>
      </c>
      <c r="L60" s="30">
        <v>1100</v>
      </c>
      <c r="M60" s="30">
        <v>2017</v>
      </c>
      <c r="N60" s="30">
        <f>IF(X60="MI",K60-10,K60)*1</f>
        <v>949</v>
      </c>
      <c r="O60" s="8">
        <f>(N60/L60)*100</f>
        <v>86.27272727272727</v>
      </c>
      <c r="P60" s="35">
        <v>234</v>
      </c>
      <c r="Q60" s="35">
        <v>800</v>
      </c>
      <c r="R60" s="8">
        <f>(P60/Q60)*100</f>
        <v>29.25</v>
      </c>
      <c r="S60" s="8">
        <f>(J60*0.1)</f>
        <v>8.581818181818182</v>
      </c>
      <c r="T60" s="8">
        <f>(O60*0.5)</f>
        <v>43.13636363636363</v>
      </c>
      <c r="U60" s="30">
        <f>P60*40/Q60</f>
        <v>11.7</v>
      </c>
      <c r="V60" s="8">
        <f>(S60+T60+U60)</f>
        <v>63.41818181818182</v>
      </c>
      <c r="W60" s="35"/>
      <c r="X60" s="35">
        <v>0</v>
      </c>
      <c r="Y60" s="32"/>
    </row>
    <row r="61" spans="1:25" ht="18" customHeight="1">
      <c r="A61" s="31">
        <v>57</v>
      </c>
      <c r="B61" s="38" t="s">
        <v>199</v>
      </c>
      <c r="C61" s="38" t="s">
        <v>200</v>
      </c>
      <c r="D61" s="38" t="s">
        <v>27</v>
      </c>
      <c r="E61" s="39" t="s">
        <v>201</v>
      </c>
      <c r="F61" s="38" t="s">
        <v>37</v>
      </c>
      <c r="G61" s="34">
        <v>971</v>
      </c>
      <c r="H61" s="30">
        <v>1100</v>
      </c>
      <c r="I61" s="30">
        <v>2014</v>
      </c>
      <c r="J61" s="8">
        <f>(G61/H61)*100</f>
        <v>88.27272727272727</v>
      </c>
      <c r="K61" s="34">
        <v>882</v>
      </c>
      <c r="L61" s="30">
        <v>1100</v>
      </c>
      <c r="M61" s="30">
        <v>2016</v>
      </c>
      <c r="N61" s="30">
        <f>IF(W61="MI",K61-10,K61)*1</f>
        <v>882</v>
      </c>
      <c r="O61" s="8">
        <f>(N61/L61)*100</f>
        <v>80.18181818181817</v>
      </c>
      <c r="P61" s="35">
        <v>287</v>
      </c>
      <c r="Q61" s="35">
        <v>800</v>
      </c>
      <c r="R61" s="8">
        <f>(P61/Q61)*100</f>
        <v>35.875</v>
      </c>
      <c r="S61" s="8">
        <f>(J61*0.1)</f>
        <v>8.827272727272726</v>
      </c>
      <c r="T61" s="8">
        <f>(O61*0.5)</f>
        <v>40.090909090909086</v>
      </c>
      <c r="U61" s="30">
        <f>P61*40/Q61</f>
        <v>14.35</v>
      </c>
      <c r="V61" s="8">
        <f>(S61+T61+U61)</f>
        <v>63.268181818181816</v>
      </c>
      <c r="W61" s="35">
        <v>0</v>
      </c>
      <c r="X61" s="35"/>
      <c r="Y61" s="32"/>
    </row>
    <row r="62" spans="1:25" ht="18" customHeight="1">
      <c r="A62" s="31">
        <v>58</v>
      </c>
      <c r="B62" s="32" t="s">
        <v>414</v>
      </c>
      <c r="C62" s="32" t="s">
        <v>415</v>
      </c>
      <c r="D62" s="32" t="s">
        <v>35</v>
      </c>
      <c r="E62" s="33">
        <v>36239</v>
      </c>
      <c r="F62" s="32" t="s">
        <v>416</v>
      </c>
      <c r="G62" s="34">
        <v>953</v>
      </c>
      <c r="H62" s="30">
        <v>1100</v>
      </c>
      <c r="I62" s="30">
        <v>2015</v>
      </c>
      <c r="J62" s="8">
        <f>(G62/H62)*100</f>
        <v>86.63636363636364</v>
      </c>
      <c r="K62" s="34">
        <v>905</v>
      </c>
      <c r="L62" s="30">
        <v>1100</v>
      </c>
      <c r="M62" s="30">
        <v>2017</v>
      </c>
      <c r="N62" s="30">
        <f>IF(W62="MI",K62-10,K62)*1</f>
        <v>895</v>
      </c>
      <c r="O62" s="8">
        <f>(N62/L62)*100</f>
        <v>81.36363636363636</v>
      </c>
      <c r="P62" s="35">
        <v>276</v>
      </c>
      <c r="Q62" s="35">
        <v>800</v>
      </c>
      <c r="R62" s="8">
        <f>(P62/Q62)*100</f>
        <v>34.5</v>
      </c>
      <c r="S62" s="8">
        <f>(J62*0.1)</f>
        <v>8.663636363636364</v>
      </c>
      <c r="T62" s="8">
        <f>(O62*0.5)</f>
        <v>40.68181818181818</v>
      </c>
      <c r="U62" s="30">
        <f>P62*40/Q62</f>
        <v>13.8</v>
      </c>
      <c r="V62" s="8">
        <f>(S62+T62+U62)</f>
        <v>63.14545454545454</v>
      </c>
      <c r="W62" s="35" t="s">
        <v>24</v>
      </c>
      <c r="X62" s="32"/>
      <c r="Y62" s="32"/>
    </row>
    <row r="63" spans="1:25" ht="18" customHeight="1">
      <c r="A63" s="31">
        <v>59</v>
      </c>
      <c r="B63" s="32" t="s">
        <v>361</v>
      </c>
      <c r="C63" s="32" t="s">
        <v>362</v>
      </c>
      <c r="D63" s="32" t="s">
        <v>27</v>
      </c>
      <c r="E63" s="33" t="s">
        <v>363</v>
      </c>
      <c r="F63" s="32" t="s">
        <v>364</v>
      </c>
      <c r="G63" s="34">
        <v>862</v>
      </c>
      <c r="H63" s="30">
        <v>1100</v>
      </c>
      <c r="I63" s="30">
        <v>2015</v>
      </c>
      <c r="J63" s="8">
        <f>(G63/H63)*100</f>
        <v>78.36363636363637</v>
      </c>
      <c r="K63" s="34">
        <v>845</v>
      </c>
      <c r="L63" s="30">
        <v>1100</v>
      </c>
      <c r="M63" s="30">
        <v>2017</v>
      </c>
      <c r="N63" s="30">
        <f>IF(W63="MI",K63-10,K63)*1</f>
        <v>835</v>
      </c>
      <c r="O63" s="8">
        <f>(N63/L63)*100</f>
        <v>75.9090909090909</v>
      </c>
      <c r="P63" s="35">
        <v>339</v>
      </c>
      <c r="Q63" s="35">
        <v>800</v>
      </c>
      <c r="R63" s="8">
        <f>(P63/Q63)*100</f>
        <v>42.375</v>
      </c>
      <c r="S63" s="8">
        <f>(J63*0.1)</f>
        <v>7.836363636363638</v>
      </c>
      <c r="T63" s="8">
        <f>(O63*0.5)</f>
        <v>37.95454545454545</v>
      </c>
      <c r="U63" s="30">
        <f>P63*40/Q63</f>
        <v>16.95</v>
      </c>
      <c r="V63" s="8">
        <f>(S63+T63+U63)</f>
        <v>62.740909090909085</v>
      </c>
      <c r="W63" s="35" t="s">
        <v>24</v>
      </c>
      <c r="X63" s="35"/>
      <c r="Y63" s="32"/>
    </row>
    <row r="64" spans="1:25" ht="18" customHeight="1">
      <c r="A64" s="31">
        <v>60</v>
      </c>
      <c r="B64" s="32" t="s">
        <v>346</v>
      </c>
      <c r="C64" s="32" t="s">
        <v>347</v>
      </c>
      <c r="D64" s="32" t="s">
        <v>35</v>
      </c>
      <c r="E64" s="33">
        <v>36712</v>
      </c>
      <c r="F64" s="32" t="s">
        <v>348</v>
      </c>
      <c r="G64" s="34">
        <v>968</v>
      </c>
      <c r="H64" s="30">
        <v>1100</v>
      </c>
      <c r="I64" s="30">
        <v>2016</v>
      </c>
      <c r="J64" s="8">
        <f>(G64/H64)*100</f>
        <v>88</v>
      </c>
      <c r="K64" s="34">
        <v>894</v>
      </c>
      <c r="L64" s="30">
        <v>1100</v>
      </c>
      <c r="M64" s="30">
        <v>2018</v>
      </c>
      <c r="N64" s="30">
        <f>IF(W64="MI",K64-10,K64)*1</f>
        <v>894</v>
      </c>
      <c r="O64" s="8">
        <f>(N64/L64)*100</f>
        <v>81.27272727272728</v>
      </c>
      <c r="P64" s="35">
        <v>261</v>
      </c>
      <c r="Q64" s="35">
        <v>800</v>
      </c>
      <c r="R64" s="8">
        <f>(P64/Q64)*100</f>
        <v>32.625</v>
      </c>
      <c r="S64" s="8">
        <f>(J64*0.1)</f>
        <v>8.8</v>
      </c>
      <c r="T64" s="8">
        <f>(O64*0.5)</f>
        <v>40.63636363636364</v>
      </c>
      <c r="U64" s="30">
        <f>P64*40/Q64</f>
        <v>13.05</v>
      </c>
      <c r="V64" s="8">
        <f>(S64+T64+U64)</f>
        <v>62.486363636363635</v>
      </c>
      <c r="W64" s="35">
        <v>0</v>
      </c>
      <c r="X64" s="35"/>
      <c r="Y64" s="32"/>
    </row>
    <row r="65" spans="1:25" ht="18" customHeight="1">
      <c r="A65" s="31">
        <v>61</v>
      </c>
      <c r="B65" s="38" t="s">
        <v>83</v>
      </c>
      <c r="C65" s="38" t="s">
        <v>84</v>
      </c>
      <c r="D65" s="38" t="s">
        <v>35</v>
      </c>
      <c r="E65" s="39" t="s">
        <v>85</v>
      </c>
      <c r="F65" s="38" t="s">
        <v>86</v>
      </c>
      <c r="G65" s="34">
        <v>994</v>
      </c>
      <c r="H65" s="30">
        <v>1050</v>
      </c>
      <c r="I65" s="30">
        <v>2014</v>
      </c>
      <c r="J65" s="8">
        <f>(G65/H65)*100</f>
        <v>94.66666666666667</v>
      </c>
      <c r="K65" s="34">
        <v>964</v>
      </c>
      <c r="L65" s="30">
        <v>1100</v>
      </c>
      <c r="M65" s="30">
        <v>2016</v>
      </c>
      <c r="N65" s="30">
        <f>IF(W65="MI",K65-10,K65)*1</f>
        <v>964</v>
      </c>
      <c r="O65" s="8">
        <f>(N65/L65)*100</f>
        <v>87.63636363636364</v>
      </c>
      <c r="P65" s="35">
        <v>183</v>
      </c>
      <c r="Q65" s="35">
        <v>800</v>
      </c>
      <c r="R65" s="8">
        <f>(P65/Q65)*100</f>
        <v>22.875</v>
      </c>
      <c r="S65" s="8">
        <f>(J65*0.1)</f>
        <v>9.466666666666667</v>
      </c>
      <c r="T65" s="8">
        <f>(O65*0.5)</f>
        <v>43.81818181818182</v>
      </c>
      <c r="U65" s="30">
        <f>P65*40/Q65</f>
        <v>9.15</v>
      </c>
      <c r="V65" s="8">
        <f>(S65+T65+U65)</f>
        <v>62.43484848484849</v>
      </c>
      <c r="W65" s="35">
        <v>0</v>
      </c>
      <c r="X65" s="35"/>
      <c r="Y65" s="32"/>
    </row>
    <row r="66" spans="1:25" ht="18" customHeight="1">
      <c r="A66" s="31">
        <v>62</v>
      </c>
      <c r="B66" s="32" t="s">
        <v>792</v>
      </c>
      <c r="C66" s="32" t="s">
        <v>793</v>
      </c>
      <c r="D66" s="32" t="s">
        <v>27</v>
      </c>
      <c r="E66" s="33" t="s">
        <v>794</v>
      </c>
      <c r="F66" s="32" t="s">
        <v>497</v>
      </c>
      <c r="G66" s="34">
        <v>877</v>
      </c>
      <c r="H66" s="30">
        <v>1100</v>
      </c>
      <c r="I66" s="30">
        <v>2014</v>
      </c>
      <c r="J66" s="8">
        <f>(G66/H66)*100</f>
        <v>79.72727272727272</v>
      </c>
      <c r="K66" s="34">
        <v>886</v>
      </c>
      <c r="L66" s="30">
        <v>1100</v>
      </c>
      <c r="M66" s="30">
        <v>2016</v>
      </c>
      <c r="N66" s="30">
        <f>IF(W66="MI",K66-10,K66)*1</f>
        <v>886</v>
      </c>
      <c r="O66" s="8">
        <f>(N66/L66)*100</f>
        <v>80.54545454545455</v>
      </c>
      <c r="P66" s="35">
        <v>281</v>
      </c>
      <c r="Q66" s="35">
        <v>800</v>
      </c>
      <c r="R66" s="8">
        <f>(P66/Q66)*100</f>
        <v>35.125</v>
      </c>
      <c r="S66" s="8">
        <f>(J66*0.1)</f>
        <v>7.972727272727273</v>
      </c>
      <c r="T66" s="8">
        <f>(O66*0.5)</f>
        <v>40.27272727272727</v>
      </c>
      <c r="U66" s="30">
        <f>P66*40/Q66</f>
        <v>14.05</v>
      </c>
      <c r="V66" s="8">
        <f>(S66+T66+U66)</f>
        <v>62.29545454545455</v>
      </c>
      <c r="W66" s="35">
        <v>0</v>
      </c>
      <c r="X66" s="32"/>
      <c r="Y66" s="32"/>
    </row>
    <row r="67" spans="1:25" ht="18" customHeight="1">
      <c r="A67" s="31">
        <v>63</v>
      </c>
      <c r="B67" s="32" t="s">
        <v>65</v>
      </c>
      <c r="C67" s="38" t="s">
        <v>66</v>
      </c>
      <c r="D67" s="38" t="s">
        <v>27</v>
      </c>
      <c r="E67" s="39" t="s">
        <v>67</v>
      </c>
      <c r="F67" s="38" t="s">
        <v>54</v>
      </c>
      <c r="G67" s="34">
        <v>945</v>
      </c>
      <c r="H67" s="30">
        <v>1100</v>
      </c>
      <c r="I67" s="30">
        <v>2016</v>
      </c>
      <c r="J67" s="8">
        <f>(G67/H67)*100</f>
        <v>85.9090909090909</v>
      </c>
      <c r="K67" s="34">
        <v>929</v>
      </c>
      <c r="L67" s="30">
        <v>1100</v>
      </c>
      <c r="M67" s="30">
        <v>2018</v>
      </c>
      <c r="N67" s="30">
        <f>IF(W67="MI",K67-10,K67)*1</f>
        <v>929</v>
      </c>
      <c r="O67" s="8">
        <f>(N67/L67)*100</f>
        <v>84.45454545454545</v>
      </c>
      <c r="P67" s="35">
        <v>229</v>
      </c>
      <c r="Q67" s="35">
        <v>800</v>
      </c>
      <c r="R67" s="8">
        <f>(P67/Q67)*100</f>
        <v>28.625</v>
      </c>
      <c r="S67" s="8">
        <f>(J67*0.1)</f>
        <v>8.590909090909092</v>
      </c>
      <c r="T67" s="8">
        <f>(O67*0.5)</f>
        <v>42.22727272727273</v>
      </c>
      <c r="U67" s="30">
        <f>P67*40/Q67</f>
        <v>11.45</v>
      </c>
      <c r="V67" s="8">
        <f>(S67+T67+U67)</f>
        <v>62.268181818181816</v>
      </c>
      <c r="W67" s="35">
        <v>0</v>
      </c>
      <c r="X67" s="35"/>
      <c r="Y67" s="32"/>
    </row>
    <row r="68" spans="1:25" ht="18" customHeight="1">
      <c r="A68" s="31">
        <v>64</v>
      </c>
      <c r="B68" s="38" t="s">
        <v>766</v>
      </c>
      <c r="C68" s="38" t="s">
        <v>767</v>
      </c>
      <c r="D68" s="38" t="s">
        <v>35</v>
      </c>
      <c r="E68" s="36" t="s">
        <v>768</v>
      </c>
      <c r="F68" s="38" t="s">
        <v>479</v>
      </c>
      <c r="G68" s="34">
        <v>931</v>
      </c>
      <c r="H68" s="30">
        <v>1100</v>
      </c>
      <c r="I68" s="30">
        <v>2015</v>
      </c>
      <c r="J68" s="8">
        <f>(G68/H68)*100</f>
        <v>84.63636363636363</v>
      </c>
      <c r="K68" s="34">
        <v>929</v>
      </c>
      <c r="L68" s="30">
        <v>1100</v>
      </c>
      <c r="M68" s="30">
        <v>2017</v>
      </c>
      <c r="N68" s="30">
        <f>IF(X68="MI",K68-10,K68)*1</f>
        <v>929</v>
      </c>
      <c r="O68" s="8">
        <f>(N68/L68)*100</f>
        <v>84.45454545454545</v>
      </c>
      <c r="P68" s="35">
        <v>227</v>
      </c>
      <c r="Q68" s="35">
        <v>800</v>
      </c>
      <c r="R68" s="8">
        <f>(P68/Q68)*100</f>
        <v>28.375</v>
      </c>
      <c r="S68" s="8">
        <f>(J68*0.1)</f>
        <v>8.463636363636363</v>
      </c>
      <c r="T68" s="8">
        <f>(O68*0.5)</f>
        <v>42.22727272727273</v>
      </c>
      <c r="U68" s="30">
        <f>P68*40/Q68</f>
        <v>11.35</v>
      </c>
      <c r="V68" s="8">
        <f>(S68+T68+U68)</f>
        <v>62.04090909090909</v>
      </c>
      <c r="W68" s="35"/>
      <c r="X68" s="47">
        <v>0</v>
      </c>
      <c r="Y68" s="32"/>
    </row>
    <row r="69" spans="1:25" ht="18" customHeight="1">
      <c r="A69" s="31">
        <v>65</v>
      </c>
      <c r="B69" s="38" t="s">
        <v>214</v>
      </c>
      <c r="C69" s="38" t="s">
        <v>929</v>
      </c>
      <c r="D69" s="38" t="s">
        <v>35</v>
      </c>
      <c r="E69" s="36" t="s">
        <v>215</v>
      </c>
      <c r="F69" s="38" t="s">
        <v>216</v>
      </c>
      <c r="G69" s="34">
        <v>1001</v>
      </c>
      <c r="H69" s="30">
        <v>1100</v>
      </c>
      <c r="I69" s="30">
        <v>2015</v>
      </c>
      <c r="J69" s="8">
        <f>(G69/H69)*100</f>
        <v>91</v>
      </c>
      <c r="K69" s="34">
        <v>929</v>
      </c>
      <c r="L69" s="30">
        <v>1100</v>
      </c>
      <c r="M69" s="30">
        <v>2017</v>
      </c>
      <c r="N69" s="30">
        <f>IF(W69="MI",K69-10,K69)*1</f>
        <v>929</v>
      </c>
      <c r="O69" s="8">
        <f>(N69/L69)*100</f>
        <v>84.45454545454545</v>
      </c>
      <c r="P69" s="35">
        <v>212</v>
      </c>
      <c r="Q69" s="35">
        <v>800</v>
      </c>
      <c r="R69" s="8">
        <f>(P69/Q69)*100</f>
        <v>26.5</v>
      </c>
      <c r="S69" s="8">
        <f>(J69*0.1)</f>
        <v>9.1</v>
      </c>
      <c r="T69" s="8">
        <f>(O69*0.5)</f>
        <v>42.22727272727273</v>
      </c>
      <c r="U69" s="30">
        <f>P69*40/Q69</f>
        <v>10.6</v>
      </c>
      <c r="V69" s="8">
        <f>(S69+T69+U69)</f>
        <v>61.92727272727273</v>
      </c>
      <c r="W69" s="35">
        <v>0</v>
      </c>
      <c r="X69" s="35"/>
      <c r="Y69" s="32"/>
    </row>
    <row r="70" spans="1:25" ht="18" customHeight="1">
      <c r="A70" s="31">
        <v>66</v>
      </c>
      <c r="B70" s="32" t="s">
        <v>651</v>
      </c>
      <c r="C70" s="32" t="s">
        <v>652</v>
      </c>
      <c r="D70" s="32" t="s">
        <v>27</v>
      </c>
      <c r="E70" s="33" t="s">
        <v>653</v>
      </c>
      <c r="F70" s="32" t="s">
        <v>458</v>
      </c>
      <c r="G70" s="34">
        <v>780</v>
      </c>
      <c r="H70" s="30">
        <v>1100</v>
      </c>
      <c r="I70" s="30">
        <v>2015</v>
      </c>
      <c r="J70" s="8">
        <f>(G70/H70)*100</f>
        <v>70.9090909090909</v>
      </c>
      <c r="K70" s="34">
        <v>865</v>
      </c>
      <c r="L70" s="30">
        <v>1100</v>
      </c>
      <c r="M70" s="30">
        <v>2017</v>
      </c>
      <c r="N70" s="30">
        <f>IF(X70="MI",K70-10,K70)*1</f>
        <v>865</v>
      </c>
      <c r="O70" s="8">
        <f>(N70/L70)*100</f>
        <v>78.63636363636364</v>
      </c>
      <c r="P70" s="35">
        <v>308</v>
      </c>
      <c r="Q70" s="35">
        <v>800</v>
      </c>
      <c r="R70" s="8">
        <f>(P70/Q70)*100</f>
        <v>38.5</v>
      </c>
      <c r="S70" s="8">
        <f>(J70*0.1)</f>
        <v>7.090909090909091</v>
      </c>
      <c r="T70" s="8">
        <f>(O70*0.5)</f>
        <v>39.31818181818182</v>
      </c>
      <c r="U70" s="30">
        <f>P70*40/Q70</f>
        <v>15.4</v>
      </c>
      <c r="V70" s="8">
        <f>(S70+T70+U70)</f>
        <v>61.80909090909091</v>
      </c>
      <c r="W70" s="35"/>
      <c r="X70" s="35">
        <v>0</v>
      </c>
      <c r="Y70" s="32"/>
    </row>
    <row r="71" spans="1:25" ht="18" customHeight="1">
      <c r="A71" s="31">
        <v>67</v>
      </c>
      <c r="B71" s="38" t="s">
        <v>722</v>
      </c>
      <c r="C71" s="38" t="s">
        <v>723</v>
      </c>
      <c r="D71" s="38" t="s">
        <v>27</v>
      </c>
      <c r="E71" s="39" t="s">
        <v>724</v>
      </c>
      <c r="F71" s="38" t="s">
        <v>700</v>
      </c>
      <c r="G71" s="34">
        <v>934</v>
      </c>
      <c r="H71" s="30">
        <v>1100</v>
      </c>
      <c r="I71" s="30">
        <v>2015</v>
      </c>
      <c r="J71" s="8">
        <f>(G71/H71)*100</f>
        <v>84.9090909090909</v>
      </c>
      <c r="K71" s="34">
        <v>901</v>
      </c>
      <c r="L71" s="30">
        <v>1100</v>
      </c>
      <c r="M71" s="30">
        <v>2018</v>
      </c>
      <c r="N71" s="30">
        <f>IF(W71="MI",K71-10,K71)*1</f>
        <v>891</v>
      </c>
      <c r="O71" s="8">
        <f>(N71/L71)*100</f>
        <v>81</v>
      </c>
      <c r="P71" s="35">
        <v>255</v>
      </c>
      <c r="Q71" s="35">
        <v>800</v>
      </c>
      <c r="R71" s="8">
        <f>(P71/Q71)*100</f>
        <v>31.874999999999996</v>
      </c>
      <c r="S71" s="8">
        <f>(J71*0.1)</f>
        <v>8.49090909090909</v>
      </c>
      <c r="T71" s="8">
        <f>(O71*0.5)</f>
        <v>40.5</v>
      </c>
      <c r="U71" s="30">
        <f>P71*40/Q71</f>
        <v>12.75</v>
      </c>
      <c r="V71" s="8">
        <f>(S71+T71+U71)</f>
        <v>61.74090909090909</v>
      </c>
      <c r="W71" s="35" t="s">
        <v>23</v>
      </c>
      <c r="X71" s="32"/>
      <c r="Y71" s="43"/>
    </row>
    <row r="72" spans="1:25" ht="18" customHeight="1">
      <c r="A72" s="31">
        <v>68</v>
      </c>
      <c r="B72" s="32" t="s">
        <v>150</v>
      </c>
      <c r="C72" s="38" t="s">
        <v>932</v>
      </c>
      <c r="D72" s="38" t="s">
        <v>35</v>
      </c>
      <c r="E72" s="39">
        <v>36140</v>
      </c>
      <c r="F72" s="38" t="s">
        <v>62</v>
      </c>
      <c r="G72" s="34">
        <v>953</v>
      </c>
      <c r="H72" s="30">
        <v>1100</v>
      </c>
      <c r="I72" s="30">
        <v>2015</v>
      </c>
      <c r="J72" s="8">
        <f>(G72/H72)*100</f>
        <v>86.63636363636364</v>
      </c>
      <c r="K72" s="34">
        <v>889</v>
      </c>
      <c r="L72" s="30">
        <v>1100</v>
      </c>
      <c r="M72" s="30">
        <v>2017</v>
      </c>
      <c r="N72" s="30">
        <f>IF(W72="MI",K72-10,K72)*1</f>
        <v>889</v>
      </c>
      <c r="O72" s="8">
        <f>(N72/L72)*100</f>
        <v>80.81818181818183</v>
      </c>
      <c r="P72" s="35">
        <v>253</v>
      </c>
      <c r="Q72" s="35">
        <v>800</v>
      </c>
      <c r="R72" s="8">
        <f>(P72/Q72)*100</f>
        <v>31.624999999999996</v>
      </c>
      <c r="S72" s="8">
        <f>(J72*0.1)</f>
        <v>8.663636363636364</v>
      </c>
      <c r="T72" s="8">
        <f>(O72*0.5)</f>
        <v>40.409090909090914</v>
      </c>
      <c r="U72" s="30">
        <f>P72*40/Q72</f>
        <v>12.65</v>
      </c>
      <c r="V72" s="8">
        <f>(S72+T72+U72)</f>
        <v>61.722727272727276</v>
      </c>
      <c r="W72" s="35">
        <v>0</v>
      </c>
      <c r="X72" s="35"/>
      <c r="Y72" s="32"/>
    </row>
    <row r="73" spans="1:25" ht="18" customHeight="1">
      <c r="A73" s="31">
        <v>69</v>
      </c>
      <c r="B73" s="32" t="s">
        <v>933</v>
      </c>
      <c r="C73" s="32" t="s">
        <v>211</v>
      </c>
      <c r="D73" s="32" t="s">
        <v>35</v>
      </c>
      <c r="E73" s="33">
        <v>36282</v>
      </c>
      <c r="F73" s="32" t="s">
        <v>143</v>
      </c>
      <c r="G73" s="34">
        <v>923</v>
      </c>
      <c r="H73" s="30">
        <v>1100</v>
      </c>
      <c r="I73" s="30">
        <v>2015</v>
      </c>
      <c r="J73" s="8">
        <f>(G73/H73)*100</f>
        <v>83.9090909090909</v>
      </c>
      <c r="K73" s="34">
        <v>875</v>
      </c>
      <c r="L73" s="30">
        <v>1100</v>
      </c>
      <c r="M73" s="30">
        <v>2017</v>
      </c>
      <c r="N73" s="30">
        <f>IF(W73="MI",K73-10,K73)*1</f>
        <v>875</v>
      </c>
      <c r="O73" s="8">
        <f>(N73/L73)*100</f>
        <v>79.54545454545455</v>
      </c>
      <c r="P73" s="35">
        <v>266</v>
      </c>
      <c r="Q73" s="35">
        <v>800</v>
      </c>
      <c r="R73" s="8">
        <f>(P73/Q73)*100</f>
        <v>33.25</v>
      </c>
      <c r="S73" s="8">
        <f>(J73*0.1)</f>
        <v>8.39090909090909</v>
      </c>
      <c r="T73" s="8">
        <f>(O73*0.5)</f>
        <v>39.77272727272727</v>
      </c>
      <c r="U73" s="30">
        <f>P73*40/Q73</f>
        <v>13.3</v>
      </c>
      <c r="V73" s="8">
        <f>(S73+T73+U73)</f>
        <v>61.46363636363637</v>
      </c>
      <c r="W73" s="35">
        <v>0</v>
      </c>
      <c r="X73" s="35"/>
      <c r="Y73" s="32"/>
    </row>
    <row r="74" spans="1:25" ht="18" customHeight="1">
      <c r="A74" s="31">
        <v>70</v>
      </c>
      <c r="B74" s="32" t="s">
        <v>872</v>
      </c>
      <c r="C74" s="32" t="s">
        <v>873</v>
      </c>
      <c r="D74" s="32" t="s">
        <v>35</v>
      </c>
      <c r="E74" s="33" t="s">
        <v>874</v>
      </c>
      <c r="F74" s="32" t="s">
        <v>527</v>
      </c>
      <c r="G74" s="34">
        <v>801</v>
      </c>
      <c r="H74" s="30">
        <v>1100</v>
      </c>
      <c r="I74" s="30">
        <v>2016</v>
      </c>
      <c r="J74" s="8">
        <f>(G74/H74)*100</f>
        <v>72.81818181818181</v>
      </c>
      <c r="K74" s="34">
        <v>956</v>
      </c>
      <c r="L74" s="30">
        <v>1100</v>
      </c>
      <c r="M74" s="30">
        <v>2018</v>
      </c>
      <c r="N74" s="30">
        <f>IF(X74="MI",K74-10,K74)*1</f>
        <v>956</v>
      </c>
      <c r="O74" s="8">
        <f>(N74/L74)*100</f>
        <v>86.9090909090909</v>
      </c>
      <c r="P74" s="35">
        <v>214</v>
      </c>
      <c r="Q74" s="35">
        <v>800</v>
      </c>
      <c r="R74" s="8">
        <f>(P74/Q74)*100</f>
        <v>26.75</v>
      </c>
      <c r="S74" s="8">
        <f>(J74*0.1)</f>
        <v>7.281818181818181</v>
      </c>
      <c r="T74" s="8">
        <f>(O74*0.5)</f>
        <v>43.45454545454545</v>
      </c>
      <c r="U74" s="30">
        <f>P74*40/Q74</f>
        <v>10.7</v>
      </c>
      <c r="V74" s="8">
        <f>(S74+T74+U74)</f>
        <v>61.43636363636364</v>
      </c>
      <c r="W74" s="35"/>
      <c r="X74" s="35">
        <v>0</v>
      </c>
      <c r="Y74" s="32"/>
    </row>
    <row r="75" spans="1:25" ht="18" customHeight="1">
      <c r="A75" s="31">
        <v>71</v>
      </c>
      <c r="B75" s="32" t="s">
        <v>619</v>
      </c>
      <c r="C75" s="32" t="s">
        <v>620</v>
      </c>
      <c r="D75" s="32" t="s">
        <v>27</v>
      </c>
      <c r="E75" s="33" t="s">
        <v>621</v>
      </c>
      <c r="F75" s="32" t="s">
        <v>483</v>
      </c>
      <c r="G75" s="34">
        <v>928</v>
      </c>
      <c r="H75" s="30">
        <v>1100</v>
      </c>
      <c r="I75" s="30">
        <v>2015</v>
      </c>
      <c r="J75" s="8">
        <f>(G75/H75)*100</f>
        <v>84.36363636363636</v>
      </c>
      <c r="K75" s="34">
        <v>891</v>
      </c>
      <c r="L75" s="30">
        <v>1100</v>
      </c>
      <c r="M75" s="30">
        <v>2018</v>
      </c>
      <c r="N75" s="30">
        <f>IF(W75="MI",K75-10,K75)*1</f>
        <v>881</v>
      </c>
      <c r="O75" s="8">
        <f>(N75/L75)*100</f>
        <v>80.0909090909091</v>
      </c>
      <c r="P75" s="35">
        <v>255</v>
      </c>
      <c r="Q75" s="35">
        <v>800</v>
      </c>
      <c r="R75" s="8">
        <f>(P75/Q75)*100</f>
        <v>31.874999999999996</v>
      </c>
      <c r="S75" s="8">
        <f>(J75*0.1)</f>
        <v>8.436363636363636</v>
      </c>
      <c r="T75" s="8">
        <f>(O75*0.5)</f>
        <v>40.04545454545455</v>
      </c>
      <c r="U75" s="30">
        <f>P75*40/Q75</f>
        <v>12.75</v>
      </c>
      <c r="V75" s="8">
        <f>(S75+T75+U75)</f>
        <v>61.231818181818184</v>
      </c>
      <c r="W75" s="35" t="s">
        <v>23</v>
      </c>
      <c r="X75" s="32"/>
      <c r="Y75" s="32"/>
    </row>
    <row r="76" spans="1:25" ht="18" customHeight="1">
      <c r="A76" s="31">
        <v>72</v>
      </c>
      <c r="B76" s="38" t="s">
        <v>406</v>
      </c>
      <c r="C76" s="38" t="s">
        <v>205</v>
      </c>
      <c r="D76" s="38" t="s">
        <v>27</v>
      </c>
      <c r="E76" s="36">
        <v>36862</v>
      </c>
      <c r="F76" s="38" t="s">
        <v>206</v>
      </c>
      <c r="G76" s="34">
        <v>943</v>
      </c>
      <c r="H76" s="30">
        <v>1100</v>
      </c>
      <c r="I76" s="30">
        <v>2105</v>
      </c>
      <c r="J76" s="8">
        <f>(G76/H76)*100</f>
        <v>85.72727272727273</v>
      </c>
      <c r="K76" s="34">
        <v>861</v>
      </c>
      <c r="L76" s="30">
        <v>1100</v>
      </c>
      <c r="M76" s="30">
        <v>2017</v>
      </c>
      <c r="N76" s="30">
        <f>IF(W76="MI",K76-10,K76)*1</f>
        <v>851</v>
      </c>
      <c r="O76" s="8">
        <f>(N76/L76)*100</f>
        <v>77.36363636363637</v>
      </c>
      <c r="P76" s="35">
        <v>279</v>
      </c>
      <c r="Q76" s="35">
        <v>800</v>
      </c>
      <c r="R76" s="8">
        <f>(P76/Q76)*100</f>
        <v>34.875</v>
      </c>
      <c r="S76" s="8">
        <f>(J76*0.1)</f>
        <v>8.572727272727274</v>
      </c>
      <c r="T76" s="8">
        <f>(O76*0.5)</f>
        <v>38.68181818181819</v>
      </c>
      <c r="U76" s="30">
        <f>P76*40/Q76</f>
        <v>13.95</v>
      </c>
      <c r="V76" s="8">
        <f>(S76+T76+U76)</f>
        <v>61.20454545454547</v>
      </c>
      <c r="W76" s="35" t="s">
        <v>23</v>
      </c>
      <c r="X76" s="35"/>
      <c r="Y76" s="32"/>
    </row>
    <row r="77" spans="1:25" ht="18" customHeight="1">
      <c r="A77" s="31">
        <v>73</v>
      </c>
      <c r="B77" s="32" t="s">
        <v>576</v>
      </c>
      <c r="C77" s="32" t="s">
        <v>928</v>
      </c>
      <c r="D77" s="32" t="s">
        <v>27</v>
      </c>
      <c r="E77" s="33" t="s">
        <v>755</v>
      </c>
      <c r="F77" s="32" t="s">
        <v>527</v>
      </c>
      <c r="G77" s="34">
        <v>885</v>
      </c>
      <c r="H77" s="30">
        <v>1100</v>
      </c>
      <c r="I77" s="30">
        <v>2016</v>
      </c>
      <c r="J77" s="8">
        <f>(G77/H77)*100</f>
        <v>80.45454545454545</v>
      </c>
      <c r="K77" s="34">
        <v>870</v>
      </c>
      <c r="L77" s="30">
        <v>1100</v>
      </c>
      <c r="M77" s="30">
        <v>2018</v>
      </c>
      <c r="N77" s="30">
        <f>IF(X77="MI",K77-10,K77)*1</f>
        <v>870</v>
      </c>
      <c r="O77" s="8">
        <f>(N77/L77)*100</f>
        <v>79.0909090909091</v>
      </c>
      <c r="P77" s="35">
        <v>272</v>
      </c>
      <c r="Q77" s="35">
        <v>800</v>
      </c>
      <c r="R77" s="8">
        <f>(P77/Q77)*100</f>
        <v>34</v>
      </c>
      <c r="S77" s="8">
        <f>(J77*0.1)</f>
        <v>8.045454545454545</v>
      </c>
      <c r="T77" s="8">
        <f>(O77*0.5)</f>
        <v>39.54545454545455</v>
      </c>
      <c r="U77" s="30">
        <f>P77*40/Q77</f>
        <v>13.6</v>
      </c>
      <c r="V77" s="8">
        <f>(S77+T77+U77)</f>
        <v>61.190909090909095</v>
      </c>
      <c r="W77" s="35"/>
      <c r="X77" s="35">
        <v>0</v>
      </c>
      <c r="Y77" s="32"/>
    </row>
    <row r="78" spans="1:25" ht="18" customHeight="1">
      <c r="A78" s="31">
        <v>74</v>
      </c>
      <c r="B78" s="38" t="s">
        <v>487</v>
      </c>
      <c r="C78" s="38" t="s">
        <v>488</v>
      </c>
      <c r="D78" s="38" t="s">
        <v>27</v>
      </c>
      <c r="E78" s="36" t="s">
        <v>489</v>
      </c>
      <c r="F78" s="38" t="s">
        <v>490</v>
      </c>
      <c r="G78" s="34">
        <v>861</v>
      </c>
      <c r="H78" s="30">
        <v>1100</v>
      </c>
      <c r="I78" s="30">
        <v>2016</v>
      </c>
      <c r="J78" s="8">
        <f>(G78/H78)*100</f>
        <v>78.27272727272727</v>
      </c>
      <c r="K78" s="34">
        <v>911</v>
      </c>
      <c r="L78" s="30">
        <v>1100</v>
      </c>
      <c r="M78" s="30">
        <v>2018</v>
      </c>
      <c r="N78" s="30">
        <f>IF(X78="MI",K78-10,K78)*1</f>
        <v>911</v>
      </c>
      <c r="O78" s="8">
        <f>(N78/L78)*100</f>
        <v>82.81818181818181</v>
      </c>
      <c r="P78" s="35">
        <v>235</v>
      </c>
      <c r="Q78" s="35">
        <v>800</v>
      </c>
      <c r="R78" s="8">
        <f>(P78/Q78)*100</f>
        <v>29.375</v>
      </c>
      <c r="S78" s="8">
        <f>(J78*0.1)</f>
        <v>7.827272727272727</v>
      </c>
      <c r="T78" s="8">
        <f>(O78*0.5)</f>
        <v>41.40909090909091</v>
      </c>
      <c r="U78" s="30">
        <f>P78*40/Q78</f>
        <v>11.75</v>
      </c>
      <c r="V78" s="8">
        <f>(S78+T78+U78)</f>
        <v>60.986363636363635</v>
      </c>
      <c r="W78" s="35"/>
      <c r="X78" s="35">
        <v>0</v>
      </c>
      <c r="Y78" s="32"/>
    </row>
    <row r="79" spans="1:25" ht="18" customHeight="1">
      <c r="A79" s="31">
        <v>75</v>
      </c>
      <c r="B79" s="38" t="s">
        <v>139</v>
      </c>
      <c r="C79" s="38" t="s">
        <v>398</v>
      </c>
      <c r="D79" s="38" t="s">
        <v>27</v>
      </c>
      <c r="E79" s="36">
        <v>35434</v>
      </c>
      <c r="F79" s="38" t="s">
        <v>140</v>
      </c>
      <c r="G79" s="34">
        <v>737</v>
      </c>
      <c r="H79" s="30">
        <v>1050</v>
      </c>
      <c r="I79" s="30">
        <v>2013</v>
      </c>
      <c r="J79" s="8">
        <f>(G79/H79)*100</f>
        <v>70.19047619047619</v>
      </c>
      <c r="K79" s="34">
        <v>864</v>
      </c>
      <c r="L79" s="30">
        <v>1100</v>
      </c>
      <c r="M79" s="30">
        <v>2015</v>
      </c>
      <c r="N79" s="30">
        <f>IF(W79="MI",K79-10,K79)*1</f>
        <v>864</v>
      </c>
      <c r="O79" s="8">
        <f>(N79/L79)*100</f>
        <v>78.54545454545455</v>
      </c>
      <c r="P79" s="35">
        <v>290</v>
      </c>
      <c r="Q79" s="35">
        <v>800</v>
      </c>
      <c r="R79" s="8">
        <f>(P79/Q79)*100</f>
        <v>36.25</v>
      </c>
      <c r="S79" s="8">
        <f>(J79*0.1)</f>
        <v>7.019047619047619</v>
      </c>
      <c r="T79" s="8">
        <f>(O79*0.5)</f>
        <v>39.27272727272727</v>
      </c>
      <c r="U79" s="30">
        <f>P79*40/Q79</f>
        <v>14.5</v>
      </c>
      <c r="V79" s="8">
        <f>(S79+T79+U79)</f>
        <v>60.79177489177489</v>
      </c>
      <c r="W79" s="35">
        <v>0</v>
      </c>
      <c r="X79" s="35"/>
      <c r="Y79" s="32"/>
    </row>
    <row r="80" spans="1:25" ht="18" customHeight="1">
      <c r="A80" s="31">
        <v>76</v>
      </c>
      <c r="B80" s="32" t="s">
        <v>532</v>
      </c>
      <c r="C80" s="32" t="s">
        <v>533</v>
      </c>
      <c r="D80" s="32" t="s">
        <v>27</v>
      </c>
      <c r="E80" s="33" t="s">
        <v>534</v>
      </c>
      <c r="F80" s="32" t="s">
        <v>527</v>
      </c>
      <c r="G80" s="34">
        <v>958</v>
      </c>
      <c r="H80" s="30">
        <v>1100</v>
      </c>
      <c r="I80" s="30">
        <v>2015</v>
      </c>
      <c r="J80" s="8">
        <f>(G80/H80)*100</f>
        <v>87.09090909090908</v>
      </c>
      <c r="K80" s="34">
        <v>873</v>
      </c>
      <c r="L80" s="30">
        <v>1100</v>
      </c>
      <c r="M80" s="30">
        <v>2017</v>
      </c>
      <c r="N80" s="30">
        <f>IF(X80="MI",K80-10,K80)*1</f>
        <v>873</v>
      </c>
      <c r="O80" s="8">
        <f>(N80/L80)*100</f>
        <v>79.36363636363636</v>
      </c>
      <c r="P80" s="35">
        <v>244</v>
      </c>
      <c r="Q80" s="35">
        <v>800</v>
      </c>
      <c r="R80" s="8">
        <f>(P80/Q80)*100</f>
        <v>30.5</v>
      </c>
      <c r="S80" s="8">
        <f>(J80*0.1)</f>
        <v>8.709090909090909</v>
      </c>
      <c r="T80" s="8">
        <f>(O80*0.5)</f>
        <v>39.68181818181818</v>
      </c>
      <c r="U80" s="30">
        <f>P80*40/Q80</f>
        <v>12.2</v>
      </c>
      <c r="V80" s="8">
        <f>(S80+T80+U80)</f>
        <v>60.59090909090909</v>
      </c>
      <c r="W80" s="35"/>
      <c r="X80" s="47">
        <v>0</v>
      </c>
      <c r="Y80" s="32"/>
    </row>
    <row r="81" spans="1:25" ht="18" customHeight="1">
      <c r="A81" s="31">
        <v>77</v>
      </c>
      <c r="B81" s="38" t="s">
        <v>90</v>
      </c>
      <c r="C81" s="38" t="s">
        <v>91</v>
      </c>
      <c r="D81" s="38" t="s">
        <v>27</v>
      </c>
      <c r="E81" s="39">
        <v>35349</v>
      </c>
      <c r="F81" s="38" t="s">
        <v>54</v>
      </c>
      <c r="G81" s="34">
        <v>653</v>
      </c>
      <c r="H81" s="30">
        <v>900</v>
      </c>
      <c r="I81" s="30">
        <v>2014</v>
      </c>
      <c r="J81" s="8">
        <f>(G81/H81)*100</f>
        <v>72.55555555555556</v>
      </c>
      <c r="K81" s="34">
        <v>796</v>
      </c>
      <c r="L81" s="30">
        <v>1100</v>
      </c>
      <c r="M81" s="30">
        <v>2016</v>
      </c>
      <c r="N81" s="30">
        <f>IF(W81="MI",K81-10,K81)*1</f>
        <v>796</v>
      </c>
      <c r="O81" s="8">
        <f>(N81/L81)*100</f>
        <v>72.36363636363636</v>
      </c>
      <c r="P81" s="35">
        <v>341</v>
      </c>
      <c r="Q81" s="35">
        <v>800</v>
      </c>
      <c r="R81" s="8">
        <f>(P81/Q81)*100</f>
        <v>42.625</v>
      </c>
      <c r="S81" s="8">
        <f>(J81*0.1)</f>
        <v>7.255555555555556</v>
      </c>
      <c r="T81" s="8">
        <f>(O81*0.5)</f>
        <v>36.18181818181818</v>
      </c>
      <c r="U81" s="30">
        <f>P81*40/Q81</f>
        <v>17.05</v>
      </c>
      <c r="V81" s="8">
        <f>(S81+T81+U81)</f>
        <v>60.48737373737373</v>
      </c>
      <c r="W81" s="35">
        <v>0</v>
      </c>
      <c r="X81" s="35"/>
      <c r="Y81" s="32"/>
    </row>
    <row r="82" spans="1:25" ht="18" customHeight="1">
      <c r="A82" s="31">
        <v>78</v>
      </c>
      <c r="B82" s="38" t="s">
        <v>399</v>
      </c>
      <c r="C82" s="38" t="s">
        <v>400</v>
      </c>
      <c r="D82" s="38" t="s">
        <v>27</v>
      </c>
      <c r="E82" s="36" t="s">
        <v>168</v>
      </c>
      <c r="F82" s="38" t="s">
        <v>169</v>
      </c>
      <c r="G82" s="34">
        <v>913</v>
      </c>
      <c r="H82" s="30">
        <v>1100</v>
      </c>
      <c r="I82" s="30">
        <v>2016</v>
      </c>
      <c r="J82" s="8">
        <f>(G82/H82)*100</f>
        <v>83</v>
      </c>
      <c r="K82" s="34">
        <v>843</v>
      </c>
      <c r="L82" s="30">
        <v>1100</v>
      </c>
      <c r="M82" s="30">
        <v>2018</v>
      </c>
      <c r="N82" s="30">
        <f>IF(W82="MI",K82-10,K82)*1</f>
        <v>843</v>
      </c>
      <c r="O82" s="8">
        <f>(N82/L82)*100</f>
        <v>76.63636363636364</v>
      </c>
      <c r="P82" s="35">
        <v>274</v>
      </c>
      <c r="Q82" s="35">
        <v>800</v>
      </c>
      <c r="R82" s="8">
        <f>(P82/Q82)*100</f>
        <v>34.25</v>
      </c>
      <c r="S82" s="8">
        <f>(J82*0.1)</f>
        <v>8.3</v>
      </c>
      <c r="T82" s="8">
        <f>(O82*0.5)</f>
        <v>38.31818181818182</v>
      </c>
      <c r="U82" s="30">
        <f>P82*40/Q82</f>
        <v>13.7</v>
      </c>
      <c r="V82" s="8">
        <f>(S82+T82+U82)</f>
        <v>60.31818181818183</v>
      </c>
      <c r="W82" s="35">
        <v>0</v>
      </c>
      <c r="X82" s="35"/>
      <c r="Y82" s="32"/>
    </row>
    <row r="83" spans="1:25" ht="18" customHeight="1">
      <c r="A83" s="31">
        <v>79</v>
      </c>
      <c r="B83" s="32" t="s">
        <v>148</v>
      </c>
      <c r="C83" s="32" t="s">
        <v>149</v>
      </c>
      <c r="D83" s="32" t="s">
        <v>35</v>
      </c>
      <c r="E83" s="33">
        <v>35892</v>
      </c>
      <c r="F83" s="32" t="s">
        <v>37</v>
      </c>
      <c r="G83" s="34">
        <v>944</v>
      </c>
      <c r="H83" s="30">
        <v>1100</v>
      </c>
      <c r="I83" s="30">
        <v>2014</v>
      </c>
      <c r="J83" s="8">
        <f>(G83/H83)*100</f>
        <v>85.81818181818181</v>
      </c>
      <c r="K83" s="34">
        <v>847</v>
      </c>
      <c r="L83" s="30">
        <v>1100</v>
      </c>
      <c r="M83" s="30">
        <v>2017</v>
      </c>
      <c r="N83" s="30">
        <f>IF(W83="MI",K83-10,K83)*1</f>
        <v>837</v>
      </c>
      <c r="O83" s="8">
        <f>(N83/L83)*100</f>
        <v>76.0909090909091</v>
      </c>
      <c r="P83" s="35">
        <v>273</v>
      </c>
      <c r="Q83" s="35">
        <v>800</v>
      </c>
      <c r="R83" s="8">
        <f>(P83/Q83)*100</f>
        <v>34.125</v>
      </c>
      <c r="S83" s="8">
        <f>(J83*0.1)</f>
        <v>8.581818181818182</v>
      </c>
      <c r="T83" s="8">
        <f>(O83*0.5)</f>
        <v>38.04545454545455</v>
      </c>
      <c r="U83" s="30">
        <f>P83*40/Q83</f>
        <v>13.65</v>
      </c>
      <c r="V83" s="8">
        <f>(S83+T83+U83)</f>
        <v>60.277272727272724</v>
      </c>
      <c r="W83" s="35" t="s">
        <v>167</v>
      </c>
      <c r="X83" s="35"/>
      <c r="Y83" s="32"/>
    </row>
    <row r="84" spans="1:25" ht="18" customHeight="1">
      <c r="A84" s="31">
        <v>80</v>
      </c>
      <c r="B84" s="32" t="s">
        <v>374</v>
      </c>
      <c r="C84" s="32" t="s">
        <v>375</v>
      </c>
      <c r="D84" s="32" t="s">
        <v>27</v>
      </c>
      <c r="E84" s="33" t="s">
        <v>376</v>
      </c>
      <c r="F84" s="32" t="s">
        <v>110</v>
      </c>
      <c r="G84" s="34">
        <v>862</v>
      </c>
      <c r="H84" s="30">
        <v>1100</v>
      </c>
      <c r="I84" s="30">
        <v>2016</v>
      </c>
      <c r="J84" s="8">
        <f>(G84/H84)*100</f>
        <v>78.36363636363637</v>
      </c>
      <c r="K84" s="34">
        <v>735</v>
      </c>
      <c r="L84" s="30">
        <v>1100</v>
      </c>
      <c r="M84" s="30">
        <v>2018</v>
      </c>
      <c r="N84" s="30">
        <f>IF(W84="MI",K84-10,K84)*1</f>
        <v>735</v>
      </c>
      <c r="O84" s="8">
        <f>(N84/L84)*100</f>
        <v>66.81818181818183</v>
      </c>
      <c r="P84" s="35">
        <v>380</v>
      </c>
      <c r="Q84" s="35">
        <v>800</v>
      </c>
      <c r="R84" s="8">
        <f>(P84/Q84)*100</f>
        <v>47.5</v>
      </c>
      <c r="S84" s="8">
        <f>(J84*0.1)</f>
        <v>7.836363636363638</v>
      </c>
      <c r="T84" s="8">
        <f>(O84*0.5)</f>
        <v>33.409090909090914</v>
      </c>
      <c r="U84" s="30">
        <f>P84*40/Q84</f>
        <v>19</v>
      </c>
      <c r="V84" s="8">
        <f>(S84+T84+U84)</f>
        <v>60.24545454545455</v>
      </c>
      <c r="W84" s="35">
        <v>0</v>
      </c>
      <c r="X84" s="47"/>
      <c r="Y84" s="32"/>
    </row>
    <row r="85" spans="1:25" ht="18" customHeight="1">
      <c r="A85" s="31">
        <v>81</v>
      </c>
      <c r="B85" s="38" t="s">
        <v>51</v>
      </c>
      <c r="C85" s="38" t="s">
        <v>52</v>
      </c>
      <c r="D85" s="38" t="s">
        <v>27</v>
      </c>
      <c r="E85" s="36" t="s">
        <v>53</v>
      </c>
      <c r="F85" s="38" t="s">
        <v>805</v>
      </c>
      <c r="G85" s="34">
        <v>991</v>
      </c>
      <c r="H85" s="30">
        <v>1100</v>
      </c>
      <c r="I85" s="30">
        <v>2016</v>
      </c>
      <c r="J85" s="8">
        <f>(G85/H85)*100</f>
        <v>90.0909090909091</v>
      </c>
      <c r="K85" s="34">
        <v>908</v>
      </c>
      <c r="L85" s="30">
        <v>1100</v>
      </c>
      <c r="M85" s="30">
        <v>2018</v>
      </c>
      <c r="N85" s="30">
        <f>IF(W85="MI",K85-10,K85)*1</f>
        <v>908</v>
      </c>
      <c r="O85" s="8">
        <f>(N85/L85)*100</f>
        <v>82.54545454545455</v>
      </c>
      <c r="P85" s="35">
        <v>199</v>
      </c>
      <c r="Q85" s="35">
        <v>800</v>
      </c>
      <c r="R85" s="8">
        <f>(P85/Q85)*100</f>
        <v>24.875</v>
      </c>
      <c r="S85" s="8">
        <f>(J85*0.1)</f>
        <v>9.00909090909091</v>
      </c>
      <c r="T85" s="8">
        <f>(O85*0.5)</f>
        <v>41.27272727272727</v>
      </c>
      <c r="U85" s="30">
        <f>P85*40/Q85</f>
        <v>9.95</v>
      </c>
      <c r="V85" s="8">
        <f>(S85+T85+U85)</f>
        <v>60.231818181818184</v>
      </c>
      <c r="W85" s="35">
        <v>0</v>
      </c>
      <c r="X85" s="35"/>
      <c r="Y85" s="32"/>
    </row>
    <row r="86" spans="1:25" ht="18" customHeight="1">
      <c r="A86" s="31">
        <v>82</v>
      </c>
      <c r="B86" s="32" t="s">
        <v>808</v>
      </c>
      <c r="C86" s="32" t="s">
        <v>809</v>
      </c>
      <c r="D86" s="32" t="s">
        <v>35</v>
      </c>
      <c r="E86" s="33" t="s">
        <v>810</v>
      </c>
      <c r="F86" s="32" t="s">
        <v>497</v>
      </c>
      <c r="G86" s="34">
        <v>911</v>
      </c>
      <c r="H86" s="30">
        <v>1100</v>
      </c>
      <c r="I86" s="30">
        <v>2015</v>
      </c>
      <c r="J86" s="8">
        <f>(G86/H86)*100</f>
        <v>82.81818181818181</v>
      </c>
      <c r="K86" s="34">
        <v>865</v>
      </c>
      <c r="L86" s="30">
        <v>1100</v>
      </c>
      <c r="M86" s="30">
        <v>2017</v>
      </c>
      <c r="N86" s="30">
        <f>IF(W86="MI",K86-10,K86)*1</f>
        <v>855</v>
      </c>
      <c r="O86" s="8">
        <f>(N86/L86)*100</f>
        <v>77.72727272727272</v>
      </c>
      <c r="P86" s="35">
        <v>261</v>
      </c>
      <c r="Q86" s="35">
        <v>800</v>
      </c>
      <c r="R86" s="8">
        <f>(P86/Q86)*100</f>
        <v>32.625</v>
      </c>
      <c r="S86" s="8">
        <f>(J86*0.1)</f>
        <v>8.281818181818181</v>
      </c>
      <c r="T86" s="8">
        <f>(O86*0.5)</f>
        <v>38.86363636363636</v>
      </c>
      <c r="U86" s="30">
        <f>P86*40/Q86</f>
        <v>13.05</v>
      </c>
      <c r="V86" s="8">
        <f>(S86+T86+U86)</f>
        <v>60.19545454545454</v>
      </c>
      <c r="W86" s="35" t="s">
        <v>23</v>
      </c>
      <c r="X86" s="32"/>
      <c r="Y86" s="32"/>
    </row>
    <row r="87" spans="1:25" ht="18" customHeight="1">
      <c r="A87" s="31">
        <v>83</v>
      </c>
      <c r="B87" s="38" t="s">
        <v>46</v>
      </c>
      <c r="C87" s="38" t="s">
        <v>47</v>
      </c>
      <c r="D87" s="38" t="s">
        <v>35</v>
      </c>
      <c r="E87" s="36" t="s">
        <v>48</v>
      </c>
      <c r="F87" s="38" t="s">
        <v>49</v>
      </c>
      <c r="G87" s="34">
        <v>923</v>
      </c>
      <c r="H87" s="30">
        <v>1100</v>
      </c>
      <c r="I87" s="30">
        <v>2016</v>
      </c>
      <c r="J87" s="8">
        <f>(G87/H87)*100</f>
        <v>83.9090909090909</v>
      </c>
      <c r="K87" s="34">
        <v>893</v>
      </c>
      <c r="L87" s="30">
        <v>1100</v>
      </c>
      <c r="M87" s="30">
        <v>2018</v>
      </c>
      <c r="N87" s="30">
        <f>IF(W87="MI",K87-10,K87)*1</f>
        <v>893</v>
      </c>
      <c r="O87" s="8">
        <f>(N87/L87)*100</f>
        <v>81.18181818181817</v>
      </c>
      <c r="P87" s="35">
        <v>221</v>
      </c>
      <c r="Q87" s="35">
        <v>800</v>
      </c>
      <c r="R87" s="8">
        <f>(P87/Q87)*100</f>
        <v>27.625</v>
      </c>
      <c r="S87" s="8">
        <f>(J87*0.1)</f>
        <v>8.39090909090909</v>
      </c>
      <c r="T87" s="8">
        <f>(O87*0.5)</f>
        <v>40.590909090909086</v>
      </c>
      <c r="U87" s="30">
        <f>P87*40/Q87</f>
        <v>11.05</v>
      </c>
      <c r="V87" s="8">
        <f>(S87+T87+U87)</f>
        <v>60.03181818181818</v>
      </c>
      <c r="W87" s="35">
        <v>0</v>
      </c>
      <c r="X87" s="35"/>
      <c r="Y87" s="32"/>
    </row>
    <row r="88" spans="1:25" ht="18" customHeight="1">
      <c r="A88" s="31">
        <v>84</v>
      </c>
      <c r="B88" s="38" t="s">
        <v>311</v>
      </c>
      <c r="C88" s="38" t="s">
        <v>312</v>
      </c>
      <c r="D88" s="38" t="s">
        <v>35</v>
      </c>
      <c r="E88" s="39" t="s">
        <v>313</v>
      </c>
      <c r="F88" s="38" t="s">
        <v>29</v>
      </c>
      <c r="G88" s="34">
        <v>838</v>
      </c>
      <c r="H88" s="30">
        <v>1100</v>
      </c>
      <c r="I88" s="30">
        <v>2014</v>
      </c>
      <c r="J88" s="8">
        <f>(G88/H88)*100</f>
        <v>76.18181818181819</v>
      </c>
      <c r="K88" s="34">
        <v>823</v>
      </c>
      <c r="L88" s="30">
        <v>1100</v>
      </c>
      <c r="M88" s="30">
        <v>2016</v>
      </c>
      <c r="N88" s="30">
        <f>IF(W88="MI",K88-10,K88)*1</f>
        <v>823</v>
      </c>
      <c r="O88" s="8">
        <f>(N88/L88)*100</f>
        <v>74.81818181818181</v>
      </c>
      <c r="P88" s="35">
        <v>298</v>
      </c>
      <c r="Q88" s="35">
        <v>800</v>
      </c>
      <c r="R88" s="8">
        <f>(P88/Q88)*100</f>
        <v>37.25</v>
      </c>
      <c r="S88" s="8">
        <f>(J88*0.1)</f>
        <v>7.618181818181819</v>
      </c>
      <c r="T88" s="8">
        <f>(O88*0.5)</f>
        <v>37.40909090909091</v>
      </c>
      <c r="U88" s="30">
        <f>P88*40/Q88</f>
        <v>14.9</v>
      </c>
      <c r="V88" s="8">
        <f>(S88+T88+U88)</f>
        <v>59.92727272727272</v>
      </c>
      <c r="W88" s="35">
        <v>0</v>
      </c>
      <c r="X88" s="35"/>
      <c r="Y88" s="32"/>
    </row>
    <row r="89" spans="1:25" ht="18" customHeight="1">
      <c r="A89" s="31">
        <v>85</v>
      </c>
      <c r="B89" s="38" t="s">
        <v>814</v>
      </c>
      <c r="C89" s="38" t="s">
        <v>815</v>
      </c>
      <c r="D89" s="38" t="s">
        <v>35</v>
      </c>
      <c r="E89" s="39" t="s">
        <v>816</v>
      </c>
      <c r="F89" s="38" t="s">
        <v>531</v>
      </c>
      <c r="G89" s="34">
        <v>958</v>
      </c>
      <c r="H89" s="30">
        <v>1100</v>
      </c>
      <c r="I89" s="30">
        <v>2015</v>
      </c>
      <c r="J89" s="8">
        <f>(G89/H89)*100</f>
        <v>87.09090909090908</v>
      </c>
      <c r="K89" s="34">
        <v>872</v>
      </c>
      <c r="L89" s="30">
        <v>1100</v>
      </c>
      <c r="M89" s="30">
        <v>2017</v>
      </c>
      <c r="N89" s="30">
        <f>IF(X89="MI",K89-10,K89)*1</f>
        <v>872</v>
      </c>
      <c r="O89" s="8">
        <f>(N89/L89)*100</f>
        <v>79.27272727272727</v>
      </c>
      <c r="P89" s="35">
        <v>231</v>
      </c>
      <c r="Q89" s="35">
        <v>800</v>
      </c>
      <c r="R89" s="8">
        <f>(P89/Q89)*100</f>
        <v>28.875</v>
      </c>
      <c r="S89" s="8">
        <f>(J89*0.1)</f>
        <v>8.709090909090909</v>
      </c>
      <c r="T89" s="8">
        <f>(O89*0.5)</f>
        <v>39.63636363636363</v>
      </c>
      <c r="U89" s="30">
        <f>P89*40/Q89</f>
        <v>11.55</v>
      </c>
      <c r="V89" s="8">
        <f>(S89+T89+U89)</f>
        <v>59.89545454545454</v>
      </c>
      <c r="W89" s="35"/>
      <c r="X89" s="35">
        <v>0</v>
      </c>
      <c r="Y89" s="32"/>
    </row>
    <row r="90" spans="1:25" ht="18" customHeight="1">
      <c r="A90" s="31">
        <v>86</v>
      </c>
      <c r="B90" s="32" t="s">
        <v>875</v>
      </c>
      <c r="C90" s="32" t="s">
        <v>876</v>
      </c>
      <c r="D90" s="32" t="s">
        <v>27</v>
      </c>
      <c r="E90" s="33" t="s">
        <v>877</v>
      </c>
      <c r="F90" s="32" t="s">
        <v>862</v>
      </c>
      <c r="G90" s="34">
        <v>942</v>
      </c>
      <c r="H90" s="30">
        <v>1100</v>
      </c>
      <c r="I90" s="30">
        <v>2016</v>
      </c>
      <c r="J90" s="8">
        <f>(G90/H90)*100</f>
        <v>85.63636363636363</v>
      </c>
      <c r="K90" s="34">
        <v>864</v>
      </c>
      <c r="L90" s="30">
        <v>1100</v>
      </c>
      <c r="M90" s="30">
        <v>2018</v>
      </c>
      <c r="N90" s="30">
        <f>IF(X90="MI",K90-10,K90)*1</f>
        <v>864</v>
      </c>
      <c r="O90" s="8">
        <f>(N90/L90)*100</f>
        <v>78.54545454545455</v>
      </c>
      <c r="P90" s="35">
        <v>239</v>
      </c>
      <c r="Q90" s="35">
        <v>800</v>
      </c>
      <c r="R90" s="8">
        <f>(P90/Q90)*100</f>
        <v>29.875</v>
      </c>
      <c r="S90" s="8">
        <f>(J90*0.1)</f>
        <v>8.563636363636363</v>
      </c>
      <c r="T90" s="8">
        <f>(O90*0.5)</f>
        <v>39.27272727272727</v>
      </c>
      <c r="U90" s="30">
        <f>P90*40/Q90</f>
        <v>11.95</v>
      </c>
      <c r="V90" s="8">
        <f>(S90+T90+U90)</f>
        <v>59.78636363636363</v>
      </c>
      <c r="W90" s="35"/>
      <c r="X90" s="35">
        <v>0</v>
      </c>
      <c r="Y90" s="32"/>
    </row>
    <row r="91" spans="1:25" ht="18" customHeight="1">
      <c r="A91" s="31">
        <v>87</v>
      </c>
      <c r="B91" s="38" t="s">
        <v>231</v>
      </c>
      <c r="C91" s="38" t="s">
        <v>232</v>
      </c>
      <c r="D91" s="38" t="s">
        <v>35</v>
      </c>
      <c r="E91" s="36" t="s">
        <v>233</v>
      </c>
      <c r="F91" s="38" t="s">
        <v>234</v>
      </c>
      <c r="G91" s="34">
        <v>886</v>
      </c>
      <c r="H91" s="30">
        <v>1100</v>
      </c>
      <c r="I91" s="30">
        <v>2016</v>
      </c>
      <c r="J91" s="8">
        <f>(G91/H91)*100</f>
        <v>80.54545454545455</v>
      </c>
      <c r="K91" s="34">
        <v>915</v>
      </c>
      <c r="L91" s="30">
        <v>1100</v>
      </c>
      <c r="M91" s="30">
        <v>2018</v>
      </c>
      <c r="N91" s="30">
        <f>IF(W91="MI",K91-10,K91)*1</f>
        <v>915</v>
      </c>
      <c r="O91" s="8">
        <f>(N91/L91)*100</f>
        <v>83.18181818181817</v>
      </c>
      <c r="P91" s="35">
        <v>199</v>
      </c>
      <c r="Q91" s="35">
        <v>800</v>
      </c>
      <c r="R91" s="8">
        <f>(P91/Q91)*100</f>
        <v>24.875</v>
      </c>
      <c r="S91" s="8">
        <f>(J91*0.1)</f>
        <v>8.054545454545455</v>
      </c>
      <c r="T91" s="8">
        <f>(O91*0.5)</f>
        <v>41.590909090909086</v>
      </c>
      <c r="U91" s="30">
        <f>P91*40/Q91</f>
        <v>9.95</v>
      </c>
      <c r="V91" s="8">
        <f>(S91+T91+U91)</f>
        <v>59.595454545454544</v>
      </c>
      <c r="W91" s="35">
        <v>0</v>
      </c>
      <c r="X91" s="35"/>
      <c r="Y91" s="32"/>
    </row>
    <row r="92" spans="1:25" ht="18" customHeight="1">
      <c r="A92" s="31">
        <v>88</v>
      </c>
      <c r="B92" s="38" t="s">
        <v>144</v>
      </c>
      <c r="C92" s="38" t="s">
        <v>145</v>
      </c>
      <c r="D92" s="38" t="s">
        <v>27</v>
      </c>
      <c r="E92" s="36">
        <v>36565</v>
      </c>
      <c r="F92" s="38" t="s">
        <v>143</v>
      </c>
      <c r="G92" s="34">
        <v>958</v>
      </c>
      <c r="H92" s="30">
        <v>1100</v>
      </c>
      <c r="I92" s="30">
        <v>2016</v>
      </c>
      <c r="J92" s="8">
        <f>(G92/H92)*100</f>
        <v>87.09090909090908</v>
      </c>
      <c r="K92" s="34">
        <v>923</v>
      </c>
      <c r="L92" s="30">
        <v>1100</v>
      </c>
      <c r="M92" s="30">
        <v>2018</v>
      </c>
      <c r="N92" s="30">
        <f>IF(W92="MI",K92-10,K92)*1</f>
        <v>923</v>
      </c>
      <c r="O92" s="8">
        <f>(N92/L92)*100</f>
        <v>83.9090909090909</v>
      </c>
      <c r="P92" s="35">
        <v>176</v>
      </c>
      <c r="Q92" s="35">
        <v>800</v>
      </c>
      <c r="R92" s="8">
        <f>(P92/Q92)*100</f>
        <v>22</v>
      </c>
      <c r="S92" s="8">
        <f>(J92*0.1)</f>
        <v>8.709090909090909</v>
      </c>
      <c r="T92" s="8">
        <f>(O92*0.5)</f>
        <v>41.95454545454545</v>
      </c>
      <c r="U92" s="30">
        <f>P92*40/Q92</f>
        <v>8.8</v>
      </c>
      <c r="V92" s="8">
        <f>(S92+T92+U92)</f>
        <v>59.46363636363637</v>
      </c>
      <c r="W92" s="35">
        <v>0</v>
      </c>
      <c r="X92" s="47"/>
      <c r="Y92" s="32"/>
    </row>
    <row r="93" spans="1:25" ht="18" customHeight="1">
      <c r="A93" s="31">
        <v>89</v>
      </c>
      <c r="B93" s="32" t="s">
        <v>634</v>
      </c>
      <c r="C93" s="32" t="s">
        <v>635</v>
      </c>
      <c r="D93" s="32" t="s">
        <v>35</v>
      </c>
      <c r="E93" s="33" t="s">
        <v>636</v>
      </c>
      <c r="F93" s="32" t="s">
        <v>637</v>
      </c>
      <c r="G93" s="34">
        <v>908</v>
      </c>
      <c r="H93" s="30">
        <v>1100</v>
      </c>
      <c r="I93" s="30">
        <v>2016</v>
      </c>
      <c r="J93" s="8">
        <f>(G93/H93)*100</f>
        <v>82.54545454545455</v>
      </c>
      <c r="K93" s="34">
        <v>932</v>
      </c>
      <c r="L93" s="30">
        <v>1100</v>
      </c>
      <c r="M93" s="30">
        <v>2018</v>
      </c>
      <c r="N93" s="30">
        <f>IF(X93="MI",K93-10,K93)*1</f>
        <v>932</v>
      </c>
      <c r="O93" s="8">
        <f>(N93/L93)*100</f>
        <v>84.72727272727273</v>
      </c>
      <c r="P93" s="35">
        <v>176</v>
      </c>
      <c r="Q93" s="35">
        <v>800</v>
      </c>
      <c r="R93" s="8">
        <f>(P93/Q93)*100</f>
        <v>22</v>
      </c>
      <c r="S93" s="8">
        <f>(J93*0.1)</f>
        <v>8.254545454545456</v>
      </c>
      <c r="T93" s="8">
        <f>(O93*0.5)</f>
        <v>42.36363636363637</v>
      </c>
      <c r="U93" s="30">
        <f>P93*40/Q93</f>
        <v>8.8</v>
      </c>
      <c r="V93" s="8">
        <f>(S93+T93+U93)</f>
        <v>59.41818181818182</v>
      </c>
      <c r="W93" s="35"/>
      <c r="X93" s="35">
        <v>0</v>
      </c>
      <c r="Y93" s="32"/>
    </row>
    <row r="94" spans="1:25" ht="18" customHeight="1">
      <c r="A94" s="31">
        <v>90</v>
      </c>
      <c r="B94" s="32" t="s">
        <v>795</v>
      </c>
      <c r="C94" s="32" t="s">
        <v>796</v>
      </c>
      <c r="D94" s="32" t="s">
        <v>35</v>
      </c>
      <c r="E94" s="33" t="s">
        <v>797</v>
      </c>
      <c r="F94" s="32" t="s">
        <v>483</v>
      </c>
      <c r="G94" s="34">
        <v>951</v>
      </c>
      <c r="H94" s="30">
        <v>1100</v>
      </c>
      <c r="I94" s="30">
        <v>2016</v>
      </c>
      <c r="J94" s="8">
        <f>(G94/H94)*100</f>
        <v>86.45454545454545</v>
      </c>
      <c r="K94" s="34">
        <v>937</v>
      </c>
      <c r="L94" s="30">
        <v>1100</v>
      </c>
      <c r="M94" s="30">
        <v>2018</v>
      </c>
      <c r="N94" s="30">
        <f>IF(X94="MI",K94-10,K94)*1</f>
        <v>937</v>
      </c>
      <c r="O94" s="8">
        <f>(N94/L94)*100</f>
        <v>85.18181818181819</v>
      </c>
      <c r="P94" s="35">
        <v>157</v>
      </c>
      <c r="Q94" s="35">
        <v>800</v>
      </c>
      <c r="R94" s="8">
        <f>(P94/Q94)*100</f>
        <v>19.625</v>
      </c>
      <c r="S94" s="8">
        <f>(J94*0.1)</f>
        <v>8.645454545454546</v>
      </c>
      <c r="T94" s="8">
        <f>(O94*0.5)</f>
        <v>42.59090909090909</v>
      </c>
      <c r="U94" s="30">
        <f>P94*40/Q94</f>
        <v>7.85</v>
      </c>
      <c r="V94" s="8">
        <f>(S94+T94+U94)</f>
        <v>59.08636363636364</v>
      </c>
      <c r="W94" s="35"/>
      <c r="X94" s="35">
        <v>0</v>
      </c>
      <c r="Y94" s="32"/>
    </row>
    <row r="95" spans="1:25" ht="18" customHeight="1">
      <c r="A95" s="31">
        <v>91</v>
      </c>
      <c r="B95" s="32" t="s">
        <v>802</v>
      </c>
      <c r="C95" s="32" t="s">
        <v>803</v>
      </c>
      <c r="D95" s="32" t="s">
        <v>35</v>
      </c>
      <c r="E95" s="33" t="s">
        <v>804</v>
      </c>
      <c r="F95" s="32" t="s">
        <v>805</v>
      </c>
      <c r="G95" s="34">
        <v>957</v>
      </c>
      <c r="H95" s="30">
        <v>1100</v>
      </c>
      <c r="I95" s="30">
        <v>2015</v>
      </c>
      <c r="J95" s="8">
        <f>(G95/H95)*100</f>
        <v>87</v>
      </c>
      <c r="K95" s="34">
        <v>840</v>
      </c>
      <c r="L95" s="30">
        <v>1100</v>
      </c>
      <c r="M95" s="30">
        <v>2017</v>
      </c>
      <c r="N95" s="30">
        <f>IF(X95="MI",K95-10,K95)*1</f>
        <v>840</v>
      </c>
      <c r="O95" s="8">
        <f>(N95/L95)*100</f>
        <v>76.36363636363637</v>
      </c>
      <c r="P95" s="35">
        <v>243</v>
      </c>
      <c r="Q95" s="35">
        <v>800</v>
      </c>
      <c r="R95" s="8">
        <f>(P95/Q95)*100</f>
        <v>30.375000000000004</v>
      </c>
      <c r="S95" s="8">
        <f>(J95*0.1)</f>
        <v>8.700000000000001</v>
      </c>
      <c r="T95" s="8">
        <f>(O95*0.5)</f>
        <v>38.18181818181819</v>
      </c>
      <c r="U95" s="30">
        <f>P95*40/Q95</f>
        <v>12.15</v>
      </c>
      <c r="V95" s="8">
        <f>(S95+T95+U95)</f>
        <v>59.03181818181819</v>
      </c>
      <c r="W95" s="35"/>
      <c r="X95" s="35">
        <v>0</v>
      </c>
      <c r="Y95" s="32"/>
    </row>
    <row r="96" spans="1:25" ht="18" customHeight="1">
      <c r="A96" s="31">
        <v>92</v>
      </c>
      <c r="B96" s="32" t="s">
        <v>515</v>
      </c>
      <c r="C96" s="32" t="s">
        <v>516</v>
      </c>
      <c r="D96" s="32" t="s">
        <v>35</v>
      </c>
      <c r="E96" s="33" t="s">
        <v>517</v>
      </c>
      <c r="F96" s="32" t="s">
        <v>501</v>
      </c>
      <c r="G96" s="34">
        <v>977</v>
      </c>
      <c r="H96" s="30">
        <v>1100</v>
      </c>
      <c r="I96" s="30">
        <v>2015</v>
      </c>
      <c r="J96" s="8">
        <f>(G96/H96)*100</f>
        <v>88.81818181818181</v>
      </c>
      <c r="K96" s="34">
        <v>900</v>
      </c>
      <c r="L96" s="30">
        <v>1100</v>
      </c>
      <c r="M96" s="30">
        <v>2017</v>
      </c>
      <c r="N96" s="30">
        <f>IF(X96="MI",K96-10,K96)*1</f>
        <v>900</v>
      </c>
      <c r="O96" s="8">
        <f>(N96/L96)*100</f>
        <v>81.81818181818183</v>
      </c>
      <c r="P96" s="35">
        <v>184</v>
      </c>
      <c r="Q96" s="35">
        <v>800</v>
      </c>
      <c r="R96" s="8">
        <f>(P96/Q96)*100</f>
        <v>23</v>
      </c>
      <c r="S96" s="8">
        <f>(J96*0.1)</f>
        <v>8.881818181818181</v>
      </c>
      <c r="T96" s="8">
        <f>(O96*0.5)</f>
        <v>40.909090909090914</v>
      </c>
      <c r="U96" s="30">
        <f>P96*40/Q96</f>
        <v>9.2</v>
      </c>
      <c r="V96" s="8">
        <f>(S96+T96+U96)</f>
        <v>58.9909090909091</v>
      </c>
      <c r="W96" s="35"/>
      <c r="X96" s="35">
        <v>0</v>
      </c>
      <c r="Y96" s="32"/>
    </row>
    <row r="97" spans="1:25" ht="18" customHeight="1">
      <c r="A97" s="31">
        <v>93</v>
      </c>
      <c r="B97" s="32" t="s">
        <v>707</v>
      </c>
      <c r="C97" s="32" t="s">
        <v>708</v>
      </c>
      <c r="D97" s="32" t="s">
        <v>27</v>
      </c>
      <c r="E97" s="33" t="s">
        <v>709</v>
      </c>
      <c r="F97" s="32" t="s">
        <v>552</v>
      </c>
      <c r="G97" s="34">
        <v>960</v>
      </c>
      <c r="H97" s="30">
        <v>1100</v>
      </c>
      <c r="I97" s="30">
        <v>2015</v>
      </c>
      <c r="J97" s="8">
        <f>(G97/H97)*100</f>
        <v>87.27272727272727</v>
      </c>
      <c r="K97" s="34">
        <v>904</v>
      </c>
      <c r="L97" s="30">
        <v>1100</v>
      </c>
      <c r="M97" s="30">
        <v>2017</v>
      </c>
      <c r="N97" s="30">
        <f>IF(W97="MI",K97-10,K97)*1</f>
        <v>894</v>
      </c>
      <c r="O97" s="8">
        <f>(N97/L97)*100</f>
        <v>81.27272727272728</v>
      </c>
      <c r="P97" s="35">
        <v>192</v>
      </c>
      <c r="Q97" s="35">
        <v>800</v>
      </c>
      <c r="R97" s="8">
        <f>(P97/Q97)*100</f>
        <v>24</v>
      </c>
      <c r="S97" s="8">
        <f>(J97*0.1)</f>
        <v>8.727272727272727</v>
      </c>
      <c r="T97" s="8">
        <f>(O97*0.5)</f>
        <v>40.63636363636364</v>
      </c>
      <c r="U97" s="30">
        <f>P97*40/Q97</f>
        <v>9.6</v>
      </c>
      <c r="V97" s="8">
        <f>(S97+T97+U97)</f>
        <v>58.96363636363637</v>
      </c>
      <c r="W97" s="35" t="s">
        <v>23</v>
      </c>
      <c r="X97" s="32"/>
      <c r="Y97" s="32"/>
    </row>
    <row r="98" spans="1:25" ht="18" customHeight="1">
      <c r="A98" s="31">
        <v>94</v>
      </c>
      <c r="B98" s="32" t="s">
        <v>745</v>
      </c>
      <c r="C98" s="32" t="s">
        <v>746</v>
      </c>
      <c r="D98" s="32" t="s">
        <v>27</v>
      </c>
      <c r="E98" s="33" t="s">
        <v>747</v>
      </c>
      <c r="F98" s="32" t="s">
        <v>748</v>
      </c>
      <c r="G98" s="34">
        <v>887</v>
      </c>
      <c r="H98" s="30">
        <v>1100</v>
      </c>
      <c r="I98" s="30">
        <v>2014</v>
      </c>
      <c r="J98" s="8">
        <f>(G98/H98)*100</f>
        <v>80.63636363636364</v>
      </c>
      <c r="K98" s="34">
        <v>816</v>
      </c>
      <c r="L98" s="30">
        <v>1100</v>
      </c>
      <c r="M98" s="30">
        <v>1017</v>
      </c>
      <c r="N98" s="30">
        <f>IF(W98="MI",K98-10,K98)*1</f>
        <v>806</v>
      </c>
      <c r="O98" s="8">
        <f>(N98/L98)*100</f>
        <v>73.27272727272728</v>
      </c>
      <c r="P98" s="35">
        <v>285</v>
      </c>
      <c r="Q98" s="35">
        <v>800</v>
      </c>
      <c r="R98" s="8">
        <f>(P98/Q98)*100</f>
        <v>35.625</v>
      </c>
      <c r="S98" s="8">
        <f>(J98*0.1)</f>
        <v>8.063636363636364</v>
      </c>
      <c r="T98" s="8">
        <f>(O98*0.5)</f>
        <v>36.63636363636364</v>
      </c>
      <c r="U98" s="30">
        <f>P98*40/Q98</f>
        <v>14.25</v>
      </c>
      <c r="V98" s="8">
        <f>(S98+T98+U98)</f>
        <v>58.95</v>
      </c>
      <c r="W98" s="35" t="s">
        <v>23</v>
      </c>
      <c r="X98" s="48"/>
      <c r="Y98" s="32"/>
    </row>
    <row r="99" spans="1:25" ht="18" customHeight="1">
      <c r="A99" s="31">
        <v>95</v>
      </c>
      <c r="B99" s="38" t="s">
        <v>273</v>
      </c>
      <c r="C99" s="38" t="s">
        <v>274</v>
      </c>
      <c r="D99" s="38" t="s">
        <v>27</v>
      </c>
      <c r="E99" s="36">
        <v>36741</v>
      </c>
      <c r="F99" s="38" t="s">
        <v>160</v>
      </c>
      <c r="G99" s="34">
        <v>890</v>
      </c>
      <c r="H99" s="30">
        <v>1100</v>
      </c>
      <c r="I99" s="30">
        <v>2015</v>
      </c>
      <c r="J99" s="8">
        <f>(G99/H99)*100</f>
        <v>80.9090909090909</v>
      </c>
      <c r="K99" s="34">
        <v>854</v>
      </c>
      <c r="L99" s="30">
        <v>1100</v>
      </c>
      <c r="M99" s="30">
        <v>2017</v>
      </c>
      <c r="N99" s="30">
        <f>IF(W99="MI",K99-10,K99)*1</f>
        <v>854</v>
      </c>
      <c r="O99" s="8">
        <f>(N99/L99)*100</f>
        <v>77.63636363636364</v>
      </c>
      <c r="P99" s="35">
        <v>240</v>
      </c>
      <c r="Q99" s="35">
        <v>800</v>
      </c>
      <c r="R99" s="8">
        <f>(P99/Q99)*100</f>
        <v>30</v>
      </c>
      <c r="S99" s="8">
        <f>(J99*0.1)</f>
        <v>8.090909090909092</v>
      </c>
      <c r="T99" s="8">
        <f>(O99*0.5)</f>
        <v>38.81818181818182</v>
      </c>
      <c r="U99" s="30">
        <f>P99*40/Q99</f>
        <v>12</v>
      </c>
      <c r="V99" s="8">
        <f>(S99+T99+U99)</f>
        <v>58.909090909090914</v>
      </c>
      <c r="W99" s="35">
        <v>0</v>
      </c>
      <c r="X99" s="35"/>
      <c r="Y99" s="32"/>
    </row>
    <row r="100" spans="1:25" ht="18" customHeight="1">
      <c r="A100" s="31">
        <v>96</v>
      </c>
      <c r="B100" s="32" t="s">
        <v>421</v>
      </c>
      <c r="C100" s="32" t="s">
        <v>344</v>
      </c>
      <c r="D100" s="32" t="s">
        <v>35</v>
      </c>
      <c r="E100" s="33">
        <v>36192</v>
      </c>
      <c r="F100" s="32" t="s">
        <v>345</v>
      </c>
      <c r="G100" s="34">
        <v>987</v>
      </c>
      <c r="H100" s="30">
        <v>1100</v>
      </c>
      <c r="I100" s="30">
        <v>2106</v>
      </c>
      <c r="J100" s="8">
        <f>(G100/H100)*100</f>
        <v>89.72727272727272</v>
      </c>
      <c r="K100" s="34">
        <v>909</v>
      </c>
      <c r="L100" s="30">
        <v>1100</v>
      </c>
      <c r="M100" s="30">
        <v>2018</v>
      </c>
      <c r="N100" s="30">
        <f>IF(W100="MI",K100-10,K100)*1</f>
        <v>909</v>
      </c>
      <c r="O100" s="8">
        <f>(N100/L100)*100</f>
        <v>82.63636363636364</v>
      </c>
      <c r="P100" s="35">
        <v>170</v>
      </c>
      <c r="Q100" s="35">
        <v>800</v>
      </c>
      <c r="R100" s="8">
        <f>(P100/Q100)*100</f>
        <v>21.25</v>
      </c>
      <c r="S100" s="8">
        <f>(J100*0.1)</f>
        <v>8.972727272727273</v>
      </c>
      <c r="T100" s="8">
        <f>(O100*0.5)</f>
        <v>41.31818181818182</v>
      </c>
      <c r="U100" s="30">
        <f>P100*40/Q100</f>
        <v>8.5</v>
      </c>
      <c r="V100" s="8">
        <f>(S100+T100+U100)</f>
        <v>58.790909090909096</v>
      </c>
      <c r="W100" s="35">
        <v>0</v>
      </c>
      <c r="X100" s="35"/>
      <c r="Y100" s="32"/>
    </row>
    <row r="101" spans="1:25" ht="18" customHeight="1">
      <c r="A101" s="31">
        <v>97</v>
      </c>
      <c r="B101" s="32" t="s">
        <v>934</v>
      </c>
      <c r="C101" s="32" t="s">
        <v>918</v>
      </c>
      <c r="D101" s="32" t="s">
        <v>35</v>
      </c>
      <c r="E101" s="33" t="s">
        <v>699</v>
      </c>
      <c r="F101" s="32" t="s">
        <v>700</v>
      </c>
      <c r="G101" s="34">
        <v>912</v>
      </c>
      <c r="H101" s="30">
        <v>1100</v>
      </c>
      <c r="I101" s="30">
        <v>2016</v>
      </c>
      <c r="J101" s="8">
        <f>(G101/H101)*100</f>
        <v>82.9090909090909</v>
      </c>
      <c r="K101" s="34">
        <v>949</v>
      </c>
      <c r="L101" s="30">
        <v>1100</v>
      </c>
      <c r="M101" s="30">
        <v>2018</v>
      </c>
      <c r="N101" s="30">
        <f>IF(X101="MI",K101-10,K101)*1</f>
        <v>949</v>
      </c>
      <c r="O101" s="8">
        <f>(N101/L101)*100</f>
        <v>86.27272727272727</v>
      </c>
      <c r="P101" s="35">
        <v>147</v>
      </c>
      <c r="Q101" s="35">
        <v>800</v>
      </c>
      <c r="R101" s="8">
        <f>(P101/Q101)*100</f>
        <v>18.375</v>
      </c>
      <c r="S101" s="8">
        <f>(J101*0.1)</f>
        <v>8.290909090909091</v>
      </c>
      <c r="T101" s="8">
        <f>(O101*0.5)</f>
        <v>43.13636363636363</v>
      </c>
      <c r="U101" s="30">
        <f>P101*40/Q101</f>
        <v>7.35</v>
      </c>
      <c r="V101" s="8">
        <f>(S101+T101+U101)</f>
        <v>58.777272727272724</v>
      </c>
      <c r="W101" s="35"/>
      <c r="X101" s="35">
        <v>0</v>
      </c>
      <c r="Y101" s="32"/>
    </row>
    <row r="102" spans="1:25" ht="18" customHeight="1">
      <c r="A102" s="31">
        <v>98</v>
      </c>
      <c r="B102" s="32" t="s">
        <v>882</v>
      </c>
      <c r="C102" s="32" t="s">
        <v>883</v>
      </c>
      <c r="D102" s="32" t="s">
        <v>35</v>
      </c>
      <c r="E102" s="33" t="s">
        <v>884</v>
      </c>
      <c r="F102" s="32" t="s">
        <v>527</v>
      </c>
      <c r="G102" s="34">
        <v>992</v>
      </c>
      <c r="H102" s="30">
        <v>1100</v>
      </c>
      <c r="I102" s="30">
        <v>2016</v>
      </c>
      <c r="J102" s="8">
        <f>(G102/H102)*100</f>
        <v>90.18181818181819</v>
      </c>
      <c r="K102" s="34">
        <v>869</v>
      </c>
      <c r="L102" s="30">
        <v>1100</v>
      </c>
      <c r="M102" s="30">
        <v>2018</v>
      </c>
      <c r="N102" s="30">
        <f>IF(X102="MI",K102-10,K102)*1</f>
        <v>869</v>
      </c>
      <c r="O102" s="8">
        <f>(N102/L102)*100</f>
        <v>79</v>
      </c>
      <c r="P102" s="35">
        <v>204</v>
      </c>
      <c r="Q102" s="35">
        <v>800</v>
      </c>
      <c r="R102" s="8">
        <f>(P102/Q102)*100</f>
        <v>25.5</v>
      </c>
      <c r="S102" s="8">
        <f>(J102*0.1)</f>
        <v>9.01818181818182</v>
      </c>
      <c r="T102" s="8">
        <f>(O102*0.5)</f>
        <v>39.5</v>
      </c>
      <c r="U102" s="30">
        <f>P102*40/Q102</f>
        <v>10.2</v>
      </c>
      <c r="V102" s="8">
        <f>(S102+T102+U102)</f>
        <v>58.71818181818182</v>
      </c>
      <c r="W102" s="35"/>
      <c r="X102" s="35">
        <v>0</v>
      </c>
      <c r="Y102" s="32"/>
    </row>
    <row r="103" spans="1:25" ht="18" customHeight="1">
      <c r="A103" s="31">
        <v>99</v>
      </c>
      <c r="B103" s="38" t="s">
        <v>549</v>
      </c>
      <c r="C103" s="38" t="s">
        <v>550</v>
      </c>
      <c r="D103" s="38" t="s">
        <v>27</v>
      </c>
      <c r="E103" s="36" t="s">
        <v>551</v>
      </c>
      <c r="F103" s="38" t="s">
        <v>552</v>
      </c>
      <c r="G103" s="34">
        <v>936</v>
      </c>
      <c r="H103" s="30">
        <v>1100</v>
      </c>
      <c r="I103" s="30">
        <v>2014</v>
      </c>
      <c r="J103" s="8">
        <f>(G103/H103)*100</f>
        <v>85.0909090909091</v>
      </c>
      <c r="K103" s="34">
        <v>897</v>
      </c>
      <c r="L103" s="30">
        <v>1100</v>
      </c>
      <c r="M103" s="30">
        <v>2016</v>
      </c>
      <c r="N103" s="30">
        <f>IF(X103="MI",K103-10,K103)*1</f>
        <v>897</v>
      </c>
      <c r="O103" s="8">
        <f>(N103/L103)*100</f>
        <v>81.54545454545455</v>
      </c>
      <c r="P103" s="35">
        <v>177</v>
      </c>
      <c r="Q103" s="35">
        <v>800</v>
      </c>
      <c r="R103" s="8">
        <f>(P103/Q103)*100</f>
        <v>22.125</v>
      </c>
      <c r="S103" s="8">
        <f>(J103*0.1)</f>
        <v>8.50909090909091</v>
      </c>
      <c r="T103" s="8">
        <f>(O103*0.5)</f>
        <v>40.77272727272727</v>
      </c>
      <c r="U103" s="30">
        <f>P103*40/Q103</f>
        <v>8.85</v>
      </c>
      <c r="V103" s="8">
        <f>(S103+T103+U103)</f>
        <v>58.13181818181818</v>
      </c>
      <c r="W103" s="35"/>
      <c r="X103" s="35">
        <v>0</v>
      </c>
      <c r="Y103" s="32"/>
    </row>
    <row r="104" spans="1:25" ht="18" customHeight="1">
      <c r="A104" s="31">
        <v>100</v>
      </c>
      <c r="B104" s="32" t="s">
        <v>561</v>
      </c>
      <c r="C104" s="32" t="s">
        <v>935</v>
      </c>
      <c r="D104" s="32" t="s">
        <v>35</v>
      </c>
      <c r="E104" s="33" t="s">
        <v>562</v>
      </c>
      <c r="F104" s="32" t="s">
        <v>563</v>
      </c>
      <c r="G104" s="34">
        <v>964</v>
      </c>
      <c r="H104" s="30">
        <v>1100</v>
      </c>
      <c r="I104" s="30">
        <v>2015</v>
      </c>
      <c r="J104" s="8">
        <f>(G104/H104)*100</f>
        <v>87.63636363636364</v>
      </c>
      <c r="K104" s="34">
        <v>874</v>
      </c>
      <c r="L104" s="30">
        <v>1100</v>
      </c>
      <c r="M104" s="30">
        <v>2017</v>
      </c>
      <c r="N104" s="30">
        <f>IF(X104="MI",K104-10,K104)*1</f>
        <v>874</v>
      </c>
      <c r="O104" s="8">
        <f>(N104/L104)*100</f>
        <v>79.45454545454545</v>
      </c>
      <c r="P104" s="35">
        <v>191</v>
      </c>
      <c r="Q104" s="35">
        <v>800</v>
      </c>
      <c r="R104" s="8">
        <f>(P104/Q104)*100</f>
        <v>23.875</v>
      </c>
      <c r="S104" s="8">
        <f>(J104*0.1)</f>
        <v>8.763636363636364</v>
      </c>
      <c r="T104" s="8">
        <f>(O104*0.5)</f>
        <v>39.72727272727273</v>
      </c>
      <c r="U104" s="30">
        <f>P104*40/Q104</f>
        <v>9.55</v>
      </c>
      <c r="V104" s="8">
        <f>(S104+T104+U104)</f>
        <v>58.040909090909096</v>
      </c>
      <c r="W104" s="35"/>
      <c r="X104" s="35">
        <v>0</v>
      </c>
      <c r="Y104" s="32"/>
    </row>
    <row r="105" spans="1:25" ht="18" customHeight="1">
      <c r="A105" s="31">
        <v>101</v>
      </c>
      <c r="B105" s="32" t="s">
        <v>760</v>
      </c>
      <c r="C105" s="32" t="s">
        <v>761</v>
      </c>
      <c r="D105" s="32" t="s">
        <v>35</v>
      </c>
      <c r="E105" s="33" t="s">
        <v>762</v>
      </c>
      <c r="F105" s="32" t="s">
        <v>497</v>
      </c>
      <c r="G105" s="34">
        <v>876</v>
      </c>
      <c r="H105" s="30">
        <v>1100</v>
      </c>
      <c r="I105" s="30">
        <v>2014</v>
      </c>
      <c r="J105" s="8">
        <f>(G105/H105)*100</f>
        <v>79.63636363636364</v>
      </c>
      <c r="K105" s="34">
        <v>878</v>
      </c>
      <c r="L105" s="30">
        <v>1100</v>
      </c>
      <c r="M105" s="30">
        <v>2016</v>
      </c>
      <c r="N105" s="30">
        <f>IF(X105="MI",K105-10,K105)*1</f>
        <v>868</v>
      </c>
      <c r="O105" s="8">
        <f>(N105/L105)*100</f>
        <v>78.9090909090909</v>
      </c>
      <c r="P105" s="35">
        <v>211</v>
      </c>
      <c r="Q105" s="35">
        <v>800</v>
      </c>
      <c r="R105" s="8">
        <f>(P105/Q105)*100</f>
        <v>26.375</v>
      </c>
      <c r="S105" s="8">
        <f>(J105*0.1)</f>
        <v>7.963636363636365</v>
      </c>
      <c r="T105" s="8">
        <f>(O105*0.5)</f>
        <v>39.45454545454545</v>
      </c>
      <c r="U105" s="30">
        <f>P105*40/Q105</f>
        <v>10.55</v>
      </c>
      <c r="V105" s="8">
        <f>(S105+T105+U105)</f>
        <v>57.96818181818182</v>
      </c>
      <c r="W105" s="35" t="s">
        <v>23</v>
      </c>
      <c r="X105" s="35" t="s">
        <v>23</v>
      </c>
      <c r="Y105" s="32"/>
    </row>
    <row r="106" spans="1:25" ht="18" customHeight="1">
      <c r="A106" s="31">
        <v>102</v>
      </c>
      <c r="B106" s="32" t="s">
        <v>202</v>
      </c>
      <c r="C106" s="32" t="s">
        <v>412</v>
      </c>
      <c r="D106" s="32" t="s">
        <v>27</v>
      </c>
      <c r="E106" s="33">
        <v>36348</v>
      </c>
      <c r="F106" s="32" t="s">
        <v>413</v>
      </c>
      <c r="G106" s="34">
        <v>908</v>
      </c>
      <c r="H106" s="30">
        <v>1100</v>
      </c>
      <c r="I106" s="30">
        <v>2015</v>
      </c>
      <c r="J106" s="8">
        <f>(G106/H106)*100</f>
        <v>82.54545454545455</v>
      </c>
      <c r="K106" s="34">
        <v>812</v>
      </c>
      <c r="L106" s="30">
        <v>1100</v>
      </c>
      <c r="M106" s="30">
        <v>2017</v>
      </c>
      <c r="N106" s="30">
        <f>IF(W106="MI",K106-10,K106)*1</f>
        <v>812</v>
      </c>
      <c r="O106" s="8">
        <f>(N106/L106)*100</f>
        <v>73.81818181818181</v>
      </c>
      <c r="P106" s="35">
        <v>251</v>
      </c>
      <c r="Q106" s="35">
        <v>800</v>
      </c>
      <c r="R106" s="8">
        <f>(P106/Q106)*100</f>
        <v>31.374999999999996</v>
      </c>
      <c r="S106" s="8">
        <f>(J106*0.1)</f>
        <v>8.254545454545456</v>
      </c>
      <c r="T106" s="8">
        <f>(O106*0.5)</f>
        <v>36.90909090909091</v>
      </c>
      <c r="U106" s="30">
        <f>P106*40/Q106</f>
        <v>12.55</v>
      </c>
      <c r="V106" s="8">
        <f>(S106+T106+U106)</f>
        <v>57.71363636363637</v>
      </c>
      <c r="W106" s="35">
        <v>0</v>
      </c>
      <c r="X106" s="32"/>
      <c r="Y106" s="32"/>
    </row>
    <row r="107" spans="1:25" ht="18" customHeight="1">
      <c r="A107" s="31">
        <v>103</v>
      </c>
      <c r="B107" s="38" t="s">
        <v>396</v>
      </c>
      <c r="C107" s="38" t="s">
        <v>122</v>
      </c>
      <c r="D107" s="38" t="s">
        <v>27</v>
      </c>
      <c r="E107" s="36" t="s">
        <v>123</v>
      </c>
      <c r="F107" s="38" t="s">
        <v>62</v>
      </c>
      <c r="G107" s="34">
        <v>947</v>
      </c>
      <c r="H107" s="30">
        <v>1100</v>
      </c>
      <c r="I107" s="30">
        <v>2014</v>
      </c>
      <c r="J107" s="8">
        <f>(G107/H107)*100</f>
        <v>86.0909090909091</v>
      </c>
      <c r="K107" s="34">
        <v>907</v>
      </c>
      <c r="L107" s="30">
        <v>1100</v>
      </c>
      <c r="M107" s="30">
        <v>2017</v>
      </c>
      <c r="N107" s="30">
        <f>IF(W107="MI",K107-10,K107)*1</f>
        <v>897</v>
      </c>
      <c r="O107" s="8">
        <f>(N107/L107)*100</f>
        <v>81.54545454545455</v>
      </c>
      <c r="P107" s="35">
        <v>166</v>
      </c>
      <c r="Q107" s="35">
        <v>800</v>
      </c>
      <c r="R107" s="8">
        <f>(P107/Q107)*100</f>
        <v>20.75</v>
      </c>
      <c r="S107" s="8">
        <f>(J107*0.1)</f>
        <v>8.60909090909091</v>
      </c>
      <c r="T107" s="8">
        <f>(O107*0.5)</f>
        <v>40.77272727272727</v>
      </c>
      <c r="U107" s="30">
        <f>P107*40/Q107</f>
        <v>8.3</v>
      </c>
      <c r="V107" s="8">
        <f>(S107+T107+U107)</f>
        <v>57.68181818181819</v>
      </c>
      <c r="W107" s="35" t="s">
        <v>24</v>
      </c>
      <c r="X107" s="35"/>
      <c r="Y107" s="32"/>
    </row>
    <row r="108" spans="1:25" ht="18" customHeight="1">
      <c r="A108" s="31">
        <v>104</v>
      </c>
      <c r="B108" s="32" t="s">
        <v>915</v>
      </c>
      <c r="C108" s="32" t="s">
        <v>916</v>
      </c>
      <c r="D108" s="32" t="s">
        <v>27</v>
      </c>
      <c r="E108" s="33" t="s">
        <v>377</v>
      </c>
      <c r="F108" s="32" t="s">
        <v>345</v>
      </c>
      <c r="G108" s="34">
        <v>738</v>
      </c>
      <c r="H108" s="30">
        <v>1051</v>
      </c>
      <c r="I108" s="30">
        <v>2015</v>
      </c>
      <c r="J108" s="8">
        <f>(G108/H108)*100</f>
        <v>70.21883920076118</v>
      </c>
      <c r="K108" s="34">
        <v>822</v>
      </c>
      <c r="L108" s="30">
        <v>1100</v>
      </c>
      <c r="M108" s="30">
        <v>2018</v>
      </c>
      <c r="N108" s="30">
        <f>IF(W108="MI",K108-10,K108)*1</f>
        <v>812</v>
      </c>
      <c r="O108" s="8">
        <f>(N108/L108)*100</f>
        <v>73.81818181818181</v>
      </c>
      <c r="P108" s="35">
        <v>275</v>
      </c>
      <c r="Q108" s="35">
        <v>800</v>
      </c>
      <c r="R108" s="8">
        <f>(P108/Q108)*100</f>
        <v>34.375</v>
      </c>
      <c r="S108" s="8">
        <f>(J108*0.1)</f>
        <v>7.021883920076118</v>
      </c>
      <c r="T108" s="8">
        <f>(O108*0.5)</f>
        <v>36.90909090909091</v>
      </c>
      <c r="U108" s="30">
        <f>P108*40/Q108</f>
        <v>13.75</v>
      </c>
      <c r="V108" s="8">
        <f>(S108+T108+U108)</f>
        <v>57.68097482916703</v>
      </c>
      <c r="W108" s="35" t="s">
        <v>24</v>
      </c>
      <c r="X108" s="32"/>
      <c r="Y108" s="43"/>
    </row>
    <row r="109" spans="1:25" ht="18" customHeight="1">
      <c r="A109" s="31">
        <v>105</v>
      </c>
      <c r="B109" s="38" t="s">
        <v>763</v>
      </c>
      <c r="C109" s="38" t="s">
        <v>764</v>
      </c>
      <c r="D109" s="38" t="s">
        <v>27</v>
      </c>
      <c r="E109" s="41" t="s">
        <v>765</v>
      </c>
      <c r="F109" s="38" t="s">
        <v>759</v>
      </c>
      <c r="G109" s="34">
        <v>815</v>
      </c>
      <c r="H109" s="30">
        <v>1100</v>
      </c>
      <c r="I109" s="30">
        <v>2015</v>
      </c>
      <c r="J109" s="8">
        <f>(G109/H109)*100</f>
        <v>74.0909090909091</v>
      </c>
      <c r="K109" s="34">
        <v>888</v>
      </c>
      <c r="L109" s="30">
        <v>1100</v>
      </c>
      <c r="M109" s="30">
        <v>2017</v>
      </c>
      <c r="N109" s="30">
        <f>IF(X109="MI",K109-10,K109)*1</f>
        <v>878</v>
      </c>
      <c r="O109" s="8">
        <f>(N109/L109)*100</f>
        <v>79.81818181818183</v>
      </c>
      <c r="P109" s="35">
        <v>206</v>
      </c>
      <c r="Q109" s="35">
        <v>800</v>
      </c>
      <c r="R109" s="8">
        <f>(P109/Q109)*100</f>
        <v>25.75</v>
      </c>
      <c r="S109" s="8">
        <f>(J109*0.1)</f>
        <v>7.40909090909091</v>
      </c>
      <c r="T109" s="8">
        <f>(O109*0.5)</f>
        <v>39.909090909090914</v>
      </c>
      <c r="U109" s="30">
        <f>P109*40/Q109</f>
        <v>10.3</v>
      </c>
      <c r="V109" s="8">
        <f>(S109+T109+U109)</f>
        <v>57.618181818181824</v>
      </c>
      <c r="W109" s="35" t="s">
        <v>23</v>
      </c>
      <c r="X109" s="35" t="s">
        <v>23</v>
      </c>
      <c r="Y109" s="32"/>
    </row>
    <row r="110" spans="1:25" ht="18" customHeight="1">
      <c r="A110" s="31">
        <v>106</v>
      </c>
      <c r="B110" s="32" t="s">
        <v>349</v>
      </c>
      <c r="C110" s="32" t="s">
        <v>350</v>
      </c>
      <c r="D110" s="32" t="s">
        <v>27</v>
      </c>
      <c r="E110" s="33">
        <v>35830</v>
      </c>
      <c r="F110" s="32" t="s">
        <v>110</v>
      </c>
      <c r="G110" s="34">
        <v>808</v>
      </c>
      <c r="H110" s="30">
        <v>1100</v>
      </c>
      <c r="I110" s="30">
        <v>2017</v>
      </c>
      <c r="J110" s="8">
        <f>(G110/H110)*100</f>
        <v>73.45454545454545</v>
      </c>
      <c r="K110" s="34">
        <v>680</v>
      </c>
      <c r="L110" s="30">
        <v>1100</v>
      </c>
      <c r="M110" s="30">
        <v>2018</v>
      </c>
      <c r="N110" s="30">
        <f>IF(W110="MI",K110-10,K110)*1</f>
        <v>670</v>
      </c>
      <c r="O110" s="8">
        <f>(N110/L110)*100</f>
        <v>60.909090909090914</v>
      </c>
      <c r="P110" s="35">
        <v>396</v>
      </c>
      <c r="Q110" s="35">
        <v>800</v>
      </c>
      <c r="R110" s="8">
        <f>(P110/Q110)*100</f>
        <v>49.5</v>
      </c>
      <c r="S110" s="8">
        <f>(J110*0.1)</f>
        <v>7.345454545454546</v>
      </c>
      <c r="T110" s="8">
        <f>(O110*0.5)</f>
        <v>30.454545454545457</v>
      </c>
      <c r="U110" s="30">
        <f>P110*40/Q110</f>
        <v>19.8</v>
      </c>
      <c r="V110" s="8">
        <f>(S110+T110+U110)</f>
        <v>57.60000000000001</v>
      </c>
      <c r="W110" s="35" t="s">
        <v>24</v>
      </c>
      <c r="X110" s="35"/>
      <c r="Y110" s="32"/>
    </row>
    <row r="111" spans="1:25" ht="18" customHeight="1">
      <c r="A111" s="31">
        <v>107</v>
      </c>
      <c r="B111" s="32" t="s">
        <v>294</v>
      </c>
      <c r="C111" s="32" t="s">
        <v>295</v>
      </c>
      <c r="D111" s="32" t="s">
        <v>35</v>
      </c>
      <c r="E111" s="33" t="s">
        <v>296</v>
      </c>
      <c r="F111" s="32" t="s">
        <v>255</v>
      </c>
      <c r="G111" s="34">
        <v>933</v>
      </c>
      <c r="H111" s="30">
        <v>1100</v>
      </c>
      <c r="I111" s="30">
        <v>2014</v>
      </c>
      <c r="J111" s="8">
        <f>(G111/H111)*100</f>
        <v>84.81818181818181</v>
      </c>
      <c r="K111" s="34">
        <v>812</v>
      </c>
      <c r="L111" s="30">
        <v>1100</v>
      </c>
      <c r="M111" s="30">
        <v>2016</v>
      </c>
      <c r="N111" s="30">
        <f>IF(W111="MI",K111-10,K111)*1</f>
        <v>812</v>
      </c>
      <c r="O111" s="8">
        <f>(N111/L111)*100</f>
        <v>73.81818181818181</v>
      </c>
      <c r="P111" s="35">
        <v>242</v>
      </c>
      <c r="Q111" s="35">
        <v>800</v>
      </c>
      <c r="R111" s="8">
        <f>(P111/Q111)*100</f>
        <v>30.25</v>
      </c>
      <c r="S111" s="8">
        <f>(J111*0.1)</f>
        <v>8.481818181818182</v>
      </c>
      <c r="T111" s="8">
        <f>(O111*0.5)</f>
        <v>36.90909090909091</v>
      </c>
      <c r="U111" s="30">
        <f>P111*40/Q111</f>
        <v>12.1</v>
      </c>
      <c r="V111" s="8">
        <f>(S111+T111+U111)</f>
        <v>57.49090909090909</v>
      </c>
      <c r="W111" s="35">
        <v>0</v>
      </c>
      <c r="X111" s="35"/>
      <c r="Y111" s="32"/>
    </row>
    <row r="112" spans="1:25" ht="18" customHeight="1">
      <c r="A112" s="31">
        <v>108</v>
      </c>
      <c r="B112" s="38" t="s">
        <v>261</v>
      </c>
      <c r="C112" s="38" t="s">
        <v>262</v>
      </c>
      <c r="D112" s="38" t="s">
        <v>27</v>
      </c>
      <c r="E112" s="39">
        <v>35838</v>
      </c>
      <c r="F112" s="38" t="s">
        <v>37</v>
      </c>
      <c r="G112" s="34">
        <v>925</v>
      </c>
      <c r="H112" s="30">
        <v>1100</v>
      </c>
      <c r="I112" s="30">
        <v>2015</v>
      </c>
      <c r="J112" s="8">
        <f>(G112/H112)*100</f>
        <v>84.0909090909091</v>
      </c>
      <c r="K112" s="34">
        <v>878</v>
      </c>
      <c r="L112" s="30">
        <v>1100</v>
      </c>
      <c r="M112" s="30">
        <v>2017</v>
      </c>
      <c r="N112" s="30">
        <f>IF(W112="MI",K112-10,K112)*1</f>
        <v>878</v>
      </c>
      <c r="O112" s="8">
        <f>(N112/L112)*100</f>
        <v>79.81818181818183</v>
      </c>
      <c r="P112" s="35">
        <v>182</v>
      </c>
      <c r="Q112" s="35">
        <v>800</v>
      </c>
      <c r="R112" s="8">
        <f>(P112/Q112)*100</f>
        <v>22.75</v>
      </c>
      <c r="S112" s="8">
        <f>(J112*0.1)</f>
        <v>8.40909090909091</v>
      </c>
      <c r="T112" s="8">
        <f>(O112*0.5)</f>
        <v>39.909090909090914</v>
      </c>
      <c r="U112" s="30">
        <f>P112*40/Q112</f>
        <v>9.1</v>
      </c>
      <c r="V112" s="8">
        <f>(S112+T112+U112)</f>
        <v>57.41818181818183</v>
      </c>
      <c r="W112" s="35">
        <v>0</v>
      </c>
      <c r="X112" s="35"/>
      <c r="Y112" s="32"/>
    </row>
    <row r="113" spans="1:25" ht="18" customHeight="1">
      <c r="A113" s="31">
        <v>109</v>
      </c>
      <c r="B113" s="32" t="s">
        <v>473</v>
      </c>
      <c r="C113" s="32" t="s">
        <v>474</v>
      </c>
      <c r="D113" s="32" t="s">
        <v>35</v>
      </c>
      <c r="E113" s="33" t="s">
        <v>475</v>
      </c>
      <c r="F113" s="32" t="s">
        <v>476</v>
      </c>
      <c r="G113" s="34">
        <v>928</v>
      </c>
      <c r="H113" s="30">
        <v>1100</v>
      </c>
      <c r="I113" s="30">
        <v>2015</v>
      </c>
      <c r="J113" s="8">
        <f>(G113/H113)*100</f>
        <v>84.36363636363636</v>
      </c>
      <c r="K113" s="34">
        <v>922</v>
      </c>
      <c r="L113" s="30">
        <v>1100</v>
      </c>
      <c r="M113" s="30">
        <v>2017</v>
      </c>
      <c r="N113" s="30">
        <f>IF(W113="MI",K113-10,K113)*1</f>
        <v>912</v>
      </c>
      <c r="O113" s="8">
        <f>(N113/L113)*100</f>
        <v>82.9090909090909</v>
      </c>
      <c r="P113" s="35">
        <v>149</v>
      </c>
      <c r="Q113" s="35">
        <v>800</v>
      </c>
      <c r="R113" s="8">
        <f>(P113/Q113)*100</f>
        <v>18.625</v>
      </c>
      <c r="S113" s="8">
        <f>(J113*0.1)</f>
        <v>8.436363636363636</v>
      </c>
      <c r="T113" s="8">
        <f>(O113*0.5)</f>
        <v>41.45454545454545</v>
      </c>
      <c r="U113" s="30">
        <f>P113*40/Q113</f>
        <v>7.45</v>
      </c>
      <c r="V113" s="8">
        <f>(S113+T113+U113)</f>
        <v>57.34090909090909</v>
      </c>
      <c r="W113" s="35" t="s">
        <v>23</v>
      </c>
      <c r="X113" s="32"/>
      <c r="Y113" s="32"/>
    </row>
    <row r="114" spans="1:25" ht="18" customHeight="1">
      <c r="A114" s="31">
        <v>110</v>
      </c>
      <c r="B114" s="32" t="s">
        <v>773</v>
      </c>
      <c r="C114" s="32" t="s">
        <v>774</v>
      </c>
      <c r="D114" s="32" t="s">
        <v>27</v>
      </c>
      <c r="E114" s="33" t="s">
        <v>775</v>
      </c>
      <c r="F114" s="32" t="s">
        <v>497</v>
      </c>
      <c r="G114" s="34">
        <v>796</v>
      </c>
      <c r="H114" s="30">
        <v>1100</v>
      </c>
      <c r="I114" s="30">
        <v>2016</v>
      </c>
      <c r="J114" s="8">
        <f>(G114/H114)*100</f>
        <v>72.36363636363636</v>
      </c>
      <c r="K114" s="34">
        <v>823</v>
      </c>
      <c r="L114" s="30">
        <v>1100</v>
      </c>
      <c r="M114" s="30">
        <v>2018</v>
      </c>
      <c r="N114" s="30">
        <f>IF(W114="MI",K114-10,K114)*1</f>
        <v>813</v>
      </c>
      <c r="O114" s="8">
        <f>(N114/L114)*100</f>
        <v>73.9090909090909</v>
      </c>
      <c r="P114" s="35">
        <v>259</v>
      </c>
      <c r="Q114" s="35">
        <v>800</v>
      </c>
      <c r="R114" s="8">
        <f>(P114/Q114)*100</f>
        <v>32.375</v>
      </c>
      <c r="S114" s="8">
        <f>(J114*0.1)</f>
        <v>7.236363636363636</v>
      </c>
      <c r="T114" s="8">
        <f>(O114*0.5)</f>
        <v>36.95454545454545</v>
      </c>
      <c r="U114" s="30">
        <f>P114*40/Q114</f>
        <v>12.95</v>
      </c>
      <c r="V114" s="8">
        <f>(S114+T114+U114)</f>
        <v>57.14090909090909</v>
      </c>
      <c r="W114" s="35" t="s">
        <v>23</v>
      </c>
      <c r="X114" s="32"/>
      <c r="Y114" s="32"/>
    </row>
    <row r="115" spans="1:25" ht="18" customHeight="1">
      <c r="A115" s="31">
        <v>111</v>
      </c>
      <c r="B115" s="32" t="s">
        <v>907</v>
      </c>
      <c r="C115" s="38" t="s">
        <v>68</v>
      </c>
      <c r="D115" s="38" t="s">
        <v>27</v>
      </c>
      <c r="E115" s="36" t="s">
        <v>69</v>
      </c>
      <c r="F115" s="38" t="s">
        <v>54</v>
      </c>
      <c r="G115" s="34">
        <v>920</v>
      </c>
      <c r="H115" s="30">
        <v>1100</v>
      </c>
      <c r="I115" s="30">
        <v>2016</v>
      </c>
      <c r="J115" s="8">
        <f>(G115/H115)*100</f>
        <v>83.63636363636363</v>
      </c>
      <c r="K115" s="34">
        <v>799</v>
      </c>
      <c r="L115" s="30">
        <v>1100</v>
      </c>
      <c r="M115" s="30">
        <v>2018</v>
      </c>
      <c r="N115" s="30">
        <f>IF(W115="MI",K115-10,K115)*1</f>
        <v>799</v>
      </c>
      <c r="O115" s="8">
        <f>(N115/L115)*100</f>
        <v>72.63636363636363</v>
      </c>
      <c r="P115" s="35">
        <v>249</v>
      </c>
      <c r="Q115" s="35">
        <v>800</v>
      </c>
      <c r="R115" s="8">
        <f>(P115/Q115)*100</f>
        <v>31.125000000000004</v>
      </c>
      <c r="S115" s="8">
        <f>(J115*0.1)</f>
        <v>8.363636363636363</v>
      </c>
      <c r="T115" s="8">
        <f>(O115*0.5)</f>
        <v>36.31818181818181</v>
      </c>
      <c r="U115" s="30">
        <f>P115*40/Q115</f>
        <v>12.45</v>
      </c>
      <c r="V115" s="8">
        <f>(S115+T115+U115)</f>
        <v>57.131818181818176</v>
      </c>
      <c r="W115" s="35">
        <v>0</v>
      </c>
      <c r="X115" s="35"/>
      <c r="Y115" s="32"/>
    </row>
    <row r="116" spans="1:25" ht="18" customHeight="1">
      <c r="A116" s="31">
        <v>112</v>
      </c>
      <c r="B116" s="38" t="s">
        <v>849</v>
      </c>
      <c r="C116" s="38" t="s">
        <v>850</v>
      </c>
      <c r="D116" s="38" t="s">
        <v>35</v>
      </c>
      <c r="E116" s="36" t="s">
        <v>782</v>
      </c>
      <c r="F116" s="38" t="s">
        <v>851</v>
      </c>
      <c r="G116" s="34">
        <v>987</v>
      </c>
      <c r="H116" s="30">
        <v>1100</v>
      </c>
      <c r="I116" s="30">
        <v>2015</v>
      </c>
      <c r="J116" s="8">
        <f>(G116/H116)*100</f>
        <v>89.72727272727272</v>
      </c>
      <c r="K116" s="34">
        <v>919</v>
      </c>
      <c r="L116" s="30">
        <v>1100</v>
      </c>
      <c r="M116" s="30">
        <v>2017</v>
      </c>
      <c r="N116" s="30">
        <f>IF(X116="MI",K116-10,K116)*1</f>
        <v>919</v>
      </c>
      <c r="O116" s="8">
        <f>(N116/L116)*100</f>
        <v>83.54545454545455</v>
      </c>
      <c r="P116" s="35">
        <v>127</v>
      </c>
      <c r="Q116" s="35">
        <v>800</v>
      </c>
      <c r="R116" s="8">
        <f>(P116/Q116)*100</f>
        <v>15.875</v>
      </c>
      <c r="S116" s="8">
        <f>(J116*0.1)</f>
        <v>8.972727272727273</v>
      </c>
      <c r="T116" s="8">
        <f>(O116*0.5)</f>
        <v>41.77272727272727</v>
      </c>
      <c r="U116" s="30">
        <f>P116*40/Q116</f>
        <v>6.35</v>
      </c>
      <c r="V116" s="8">
        <f>(S116+T116+U116)</f>
        <v>57.09545454545455</v>
      </c>
      <c r="W116" s="35"/>
      <c r="X116" s="35">
        <v>0</v>
      </c>
      <c r="Y116" s="32"/>
    </row>
    <row r="117" spans="1:25" ht="18" customHeight="1">
      <c r="A117" s="31">
        <v>113</v>
      </c>
      <c r="B117" s="32" t="s">
        <v>741</v>
      </c>
      <c r="C117" s="32" t="s">
        <v>742</v>
      </c>
      <c r="D117" s="32" t="s">
        <v>35</v>
      </c>
      <c r="E117" s="33" t="s">
        <v>743</v>
      </c>
      <c r="F117" s="32" t="s">
        <v>483</v>
      </c>
      <c r="G117" s="34">
        <v>973</v>
      </c>
      <c r="H117" s="30">
        <v>1100</v>
      </c>
      <c r="I117" s="30">
        <v>2016</v>
      </c>
      <c r="J117" s="8">
        <f>(G117/H117)*100</f>
        <v>88.45454545454545</v>
      </c>
      <c r="K117" s="34">
        <v>896</v>
      </c>
      <c r="L117" s="30">
        <v>1100</v>
      </c>
      <c r="M117" s="30">
        <v>2018</v>
      </c>
      <c r="N117" s="30">
        <f>IF(X117="MI",K117-10,K117)*1</f>
        <v>896</v>
      </c>
      <c r="O117" s="8">
        <f>(N117/L117)*100</f>
        <v>81.45454545454545</v>
      </c>
      <c r="P117" s="35">
        <v>147</v>
      </c>
      <c r="Q117" s="35">
        <v>800</v>
      </c>
      <c r="R117" s="8">
        <f>(P117/Q117)*100</f>
        <v>18.375</v>
      </c>
      <c r="S117" s="8">
        <f>(J117*0.1)</f>
        <v>8.845454545454546</v>
      </c>
      <c r="T117" s="8">
        <f>(O117*0.5)</f>
        <v>40.72727272727273</v>
      </c>
      <c r="U117" s="30">
        <f>P117*40/Q117</f>
        <v>7.35</v>
      </c>
      <c r="V117" s="8">
        <f>(S117+T117+U117)</f>
        <v>56.92272727272727</v>
      </c>
      <c r="W117" s="35"/>
      <c r="X117" s="35">
        <v>0</v>
      </c>
      <c r="Y117" s="32"/>
    </row>
    <row r="118" spans="1:25" ht="18" customHeight="1">
      <c r="A118" s="31">
        <v>114</v>
      </c>
      <c r="B118" s="38" t="s">
        <v>887</v>
      </c>
      <c r="C118" s="38" t="s">
        <v>888</v>
      </c>
      <c r="D118" s="38" t="s">
        <v>27</v>
      </c>
      <c r="E118" s="36" t="s">
        <v>889</v>
      </c>
      <c r="F118" s="38" t="s">
        <v>476</v>
      </c>
      <c r="G118" s="34">
        <v>914</v>
      </c>
      <c r="H118" s="30">
        <v>1100</v>
      </c>
      <c r="I118" s="30">
        <v>2015</v>
      </c>
      <c r="J118" s="8">
        <f>(G118/H118)*100</f>
        <v>83.0909090909091</v>
      </c>
      <c r="K118" s="34">
        <v>864</v>
      </c>
      <c r="L118" s="30">
        <v>1100</v>
      </c>
      <c r="M118" s="30">
        <v>2017</v>
      </c>
      <c r="N118" s="30">
        <f>IF(X118="MI",K118-10,K118)*1</f>
        <v>864</v>
      </c>
      <c r="O118" s="8">
        <f>(N118/L118)*100</f>
        <v>78.54545454545455</v>
      </c>
      <c r="P118" s="35">
        <v>183</v>
      </c>
      <c r="Q118" s="35">
        <v>800</v>
      </c>
      <c r="R118" s="8">
        <f>(P118/Q118)*100</f>
        <v>22.875</v>
      </c>
      <c r="S118" s="8">
        <f>(J118*0.1)</f>
        <v>8.30909090909091</v>
      </c>
      <c r="T118" s="8">
        <f>(O118*0.5)</f>
        <v>39.27272727272727</v>
      </c>
      <c r="U118" s="30">
        <f>P118*40/Q118</f>
        <v>9.15</v>
      </c>
      <c r="V118" s="8">
        <f>(S118+T118+U118)</f>
        <v>56.731818181818184</v>
      </c>
      <c r="W118" s="35"/>
      <c r="X118" s="35">
        <v>0</v>
      </c>
      <c r="Y118" s="32"/>
    </row>
    <row r="119" spans="1:25" ht="18" customHeight="1">
      <c r="A119" s="31">
        <v>115</v>
      </c>
      <c r="B119" s="38" t="s">
        <v>107</v>
      </c>
      <c r="C119" s="38" t="s">
        <v>108</v>
      </c>
      <c r="D119" s="38" t="s">
        <v>27</v>
      </c>
      <c r="E119" s="36" t="s">
        <v>109</v>
      </c>
      <c r="F119" s="38" t="s">
        <v>110</v>
      </c>
      <c r="G119" s="34">
        <v>1002</v>
      </c>
      <c r="H119" s="30">
        <v>1100</v>
      </c>
      <c r="I119" s="30">
        <v>2014</v>
      </c>
      <c r="J119" s="8">
        <f>(G119/H119)*100</f>
        <v>91.0909090909091</v>
      </c>
      <c r="K119" s="34">
        <v>927</v>
      </c>
      <c r="L119" s="30">
        <v>1100</v>
      </c>
      <c r="M119" s="30">
        <v>2016</v>
      </c>
      <c r="N119" s="30">
        <f>IF(W119="MI",K119-10,K119)*1</f>
        <v>917</v>
      </c>
      <c r="O119" s="8">
        <f>(N119/L119)*100</f>
        <v>83.36363636363636</v>
      </c>
      <c r="P119" s="35">
        <v>117</v>
      </c>
      <c r="Q119" s="35">
        <v>800</v>
      </c>
      <c r="R119" s="8">
        <f>(P119/Q119)*100</f>
        <v>14.625</v>
      </c>
      <c r="S119" s="8">
        <f>(J119*0.1)</f>
        <v>9.10909090909091</v>
      </c>
      <c r="T119" s="8">
        <f>(O119*0.5)</f>
        <v>41.68181818181818</v>
      </c>
      <c r="U119" s="30">
        <f>P119*40/Q119</f>
        <v>5.85</v>
      </c>
      <c r="V119" s="8">
        <f>(S119+T119+U119)</f>
        <v>56.64090909090909</v>
      </c>
      <c r="W119" s="35" t="s">
        <v>24</v>
      </c>
      <c r="X119" s="35"/>
      <c r="Y119" s="32"/>
    </row>
    <row r="120" spans="1:25" ht="18" customHeight="1">
      <c r="A120" s="31">
        <v>116</v>
      </c>
      <c r="B120" s="32" t="s">
        <v>701</v>
      </c>
      <c r="C120" s="32" t="s">
        <v>702</v>
      </c>
      <c r="D120" s="32" t="s">
        <v>35</v>
      </c>
      <c r="E120" s="33" t="s">
        <v>703</v>
      </c>
      <c r="F120" s="32" t="s">
        <v>483</v>
      </c>
      <c r="G120" s="34">
        <v>976</v>
      </c>
      <c r="H120" s="30">
        <v>1100</v>
      </c>
      <c r="I120" s="30">
        <v>2015</v>
      </c>
      <c r="J120" s="8">
        <f>(G120/H120)*100</f>
        <v>88.72727272727273</v>
      </c>
      <c r="K120" s="34">
        <v>890</v>
      </c>
      <c r="L120" s="30">
        <v>1100</v>
      </c>
      <c r="M120" s="30">
        <v>2017</v>
      </c>
      <c r="N120" s="30">
        <f>IF(X120="MI",K120-10,K120)*1</f>
        <v>890</v>
      </c>
      <c r="O120" s="8">
        <f>(N120/L120)*100</f>
        <v>80.9090909090909</v>
      </c>
      <c r="P120" s="35">
        <v>146</v>
      </c>
      <c r="Q120" s="35">
        <v>800</v>
      </c>
      <c r="R120" s="8">
        <f>(P120/Q120)*100</f>
        <v>18.25</v>
      </c>
      <c r="S120" s="8">
        <f>(J120*0.1)</f>
        <v>8.872727272727273</v>
      </c>
      <c r="T120" s="8">
        <f>(O120*0.5)</f>
        <v>40.45454545454545</v>
      </c>
      <c r="U120" s="30">
        <f>P120*40/Q120</f>
        <v>7.3</v>
      </c>
      <c r="V120" s="8">
        <f>(S120+T120+U120)</f>
        <v>56.627272727272725</v>
      </c>
      <c r="W120" s="35"/>
      <c r="X120" s="35">
        <v>0</v>
      </c>
      <c r="Y120" s="32"/>
    </row>
    <row r="121" spans="1:25" ht="18" customHeight="1">
      <c r="A121" s="31">
        <v>117</v>
      </c>
      <c r="B121" s="32" t="s">
        <v>455</v>
      </c>
      <c r="C121" s="32" t="s">
        <v>456</v>
      </c>
      <c r="D121" s="32" t="s">
        <v>35</v>
      </c>
      <c r="E121" s="33" t="s">
        <v>457</v>
      </c>
      <c r="F121" s="32" t="s">
        <v>458</v>
      </c>
      <c r="G121" s="34">
        <v>1009</v>
      </c>
      <c r="H121" s="30">
        <v>1100</v>
      </c>
      <c r="I121" s="30">
        <v>2016</v>
      </c>
      <c r="J121" s="8">
        <f>(G121/H121)*100</f>
        <v>91.72727272727272</v>
      </c>
      <c r="K121" s="34">
        <v>837</v>
      </c>
      <c r="L121" s="30">
        <v>1100</v>
      </c>
      <c r="M121" s="30">
        <v>2018</v>
      </c>
      <c r="N121" s="30">
        <f>IF(X121="MI",K121-10,K121)*1</f>
        <v>837</v>
      </c>
      <c r="O121" s="8">
        <f>(N121/L121)*100</f>
        <v>76.0909090909091</v>
      </c>
      <c r="P121" s="35">
        <v>183</v>
      </c>
      <c r="Q121" s="35">
        <v>800</v>
      </c>
      <c r="R121" s="8">
        <f>(P121/Q121)*100</f>
        <v>22.875</v>
      </c>
      <c r="S121" s="8">
        <f>(J121*0.1)</f>
        <v>9.172727272727272</v>
      </c>
      <c r="T121" s="8">
        <f>(O121*0.5)</f>
        <v>38.04545454545455</v>
      </c>
      <c r="U121" s="30">
        <f>P121*40/Q121</f>
        <v>9.15</v>
      </c>
      <c r="V121" s="8">
        <f>(S121+T121+U121)</f>
        <v>56.36818181818182</v>
      </c>
      <c r="W121" s="35"/>
      <c r="X121" s="35">
        <v>0</v>
      </c>
      <c r="Y121" s="32"/>
    </row>
    <row r="122" spans="1:25" ht="18" customHeight="1">
      <c r="A122" s="31">
        <v>118</v>
      </c>
      <c r="B122" s="38" t="s">
        <v>404</v>
      </c>
      <c r="C122" s="38" t="s">
        <v>314</v>
      </c>
      <c r="D122" s="38" t="s">
        <v>27</v>
      </c>
      <c r="E122" s="36">
        <v>35431</v>
      </c>
      <c r="F122" s="38" t="s">
        <v>164</v>
      </c>
      <c r="G122" s="34">
        <v>790</v>
      </c>
      <c r="H122" s="30">
        <v>1100</v>
      </c>
      <c r="I122" s="30">
        <v>2013</v>
      </c>
      <c r="J122" s="8">
        <f>(G122/H122)*100</f>
        <v>71.81818181818181</v>
      </c>
      <c r="K122" s="34">
        <v>681</v>
      </c>
      <c r="L122" s="30">
        <v>1100</v>
      </c>
      <c r="M122" s="30">
        <v>2015</v>
      </c>
      <c r="N122" s="30">
        <f>IF(W122="MI",K122-10,K122)*1</f>
        <v>681</v>
      </c>
      <c r="O122" s="8">
        <f>(N122/L122)*100</f>
        <v>61.909090909090914</v>
      </c>
      <c r="P122" s="35">
        <v>364</v>
      </c>
      <c r="Q122" s="35">
        <v>800</v>
      </c>
      <c r="R122" s="8">
        <f>(P122/Q122)*100</f>
        <v>45.5</v>
      </c>
      <c r="S122" s="8">
        <f>(J122*0.1)</f>
        <v>7.181818181818182</v>
      </c>
      <c r="T122" s="8">
        <f>(O122*0.5)</f>
        <v>30.954545454545457</v>
      </c>
      <c r="U122" s="30">
        <f>P122*40/Q122</f>
        <v>18.2</v>
      </c>
      <c r="V122" s="8">
        <f>(S122+T122+U122)</f>
        <v>56.33636363636364</v>
      </c>
      <c r="W122" s="35">
        <v>0</v>
      </c>
      <c r="X122" s="35"/>
      <c r="Y122" s="32"/>
    </row>
    <row r="123" spans="1:25" ht="18" customHeight="1">
      <c r="A123" s="31">
        <v>119</v>
      </c>
      <c r="B123" s="38" t="s">
        <v>937</v>
      </c>
      <c r="C123" s="38" t="s">
        <v>838</v>
      </c>
      <c r="D123" s="38" t="s">
        <v>27</v>
      </c>
      <c r="E123" s="36" t="s">
        <v>881</v>
      </c>
      <c r="F123" s="38" t="s">
        <v>479</v>
      </c>
      <c r="G123" s="34">
        <v>901</v>
      </c>
      <c r="H123" s="30">
        <v>1100</v>
      </c>
      <c r="I123" s="30">
        <v>2014</v>
      </c>
      <c r="J123" s="8">
        <f>(G123/H123)*100</f>
        <v>81.9090909090909</v>
      </c>
      <c r="K123" s="34">
        <v>867</v>
      </c>
      <c r="L123" s="30">
        <v>1100</v>
      </c>
      <c r="M123" s="30">
        <v>2017</v>
      </c>
      <c r="N123" s="30">
        <f>IF(X123="MI",K123-10,K123)*1</f>
        <v>867</v>
      </c>
      <c r="O123" s="8">
        <f>(N123/L123)*100</f>
        <v>78.81818181818183</v>
      </c>
      <c r="P123" s="35">
        <v>174</v>
      </c>
      <c r="Q123" s="35">
        <v>800</v>
      </c>
      <c r="R123" s="8">
        <f>(P123/Q123)*100</f>
        <v>21.75</v>
      </c>
      <c r="S123" s="8">
        <f>(J123*0.1)</f>
        <v>8.190909090909091</v>
      </c>
      <c r="T123" s="8">
        <f>(O123*0.5)</f>
        <v>39.409090909090914</v>
      </c>
      <c r="U123" s="30">
        <f>P123*40/Q123</f>
        <v>8.7</v>
      </c>
      <c r="V123" s="8">
        <f>(S123+T123+U123)</f>
        <v>56.30000000000001</v>
      </c>
      <c r="W123" s="35"/>
      <c r="X123" s="35">
        <v>0</v>
      </c>
      <c r="Y123" s="32"/>
    </row>
    <row r="124" spans="1:25" ht="18" customHeight="1">
      <c r="A124" s="31">
        <v>120</v>
      </c>
      <c r="B124" s="32" t="s">
        <v>498</v>
      </c>
      <c r="C124" s="32" t="s">
        <v>499</v>
      </c>
      <c r="D124" s="32" t="s">
        <v>35</v>
      </c>
      <c r="E124" s="33" t="s">
        <v>500</v>
      </c>
      <c r="F124" s="32" t="s">
        <v>501</v>
      </c>
      <c r="G124" s="34">
        <v>926</v>
      </c>
      <c r="H124" s="30">
        <v>1100</v>
      </c>
      <c r="I124" s="30">
        <v>2016</v>
      </c>
      <c r="J124" s="8">
        <f>(G124/H124)*100</f>
        <v>84.18181818181819</v>
      </c>
      <c r="K124" s="34">
        <v>896</v>
      </c>
      <c r="L124" s="30">
        <v>1100</v>
      </c>
      <c r="M124" s="30">
        <v>2018</v>
      </c>
      <c r="N124" s="30">
        <f>IF(X124="MI",K124-10,K124)*1</f>
        <v>896</v>
      </c>
      <c r="O124" s="8">
        <f>(N124/L124)*100</f>
        <v>81.45454545454545</v>
      </c>
      <c r="P124" s="35">
        <v>143</v>
      </c>
      <c r="Q124" s="35">
        <v>800</v>
      </c>
      <c r="R124" s="8">
        <f>(P124/Q124)*100</f>
        <v>17.875</v>
      </c>
      <c r="S124" s="8">
        <f>(J124*0.1)</f>
        <v>8.41818181818182</v>
      </c>
      <c r="T124" s="8">
        <f>(O124*0.5)</f>
        <v>40.72727272727273</v>
      </c>
      <c r="U124" s="30">
        <f>P124*40/Q124</f>
        <v>7.15</v>
      </c>
      <c r="V124" s="8">
        <f>(S124+T124+U124)</f>
        <v>56.29545454545455</v>
      </c>
      <c r="W124" s="35"/>
      <c r="X124" s="35">
        <v>0</v>
      </c>
      <c r="Y124" s="32"/>
    </row>
    <row r="125" spans="1:25" ht="18" customHeight="1">
      <c r="A125" s="31">
        <v>121</v>
      </c>
      <c r="B125" s="32" t="s">
        <v>116</v>
      </c>
      <c r="C125" s="32" t="s">
        <v>117</v>
      </c>
      <c r="D125" s="32" t="s">
        <v>27</v>
      </c>
      <c r="E125" s="33" t="s">
        <v>118</v>
      </c>
      <c r="F125" s="32" t="s">
        <v>119</v>
      </c>
      <c r="G125" s="34">
        <v>971</v>
      </c>
      <c r="H125" s="30">
        <v>1100</v>
      </c>
      <c r="I125" s="30">
        <v>2015</v>
      </c>
      <c r="J125" s="8">
        <f>(G125/H125)*100</f>
        <v>88.27272727272727</v>
      </c>
      <c r="K125" s="34">
        <v>854</v>
      </c>
      <c r="L125" s="30">
        <v>1100</v>
      </c>
      <c r="M125" s="30">
        <v>2017</v>
      </c>
      <c r="N125" s="30">
        <f>IF(W125="MI",K125-10,K125)*1</f>
        <v>854</v>
      </c>
      <c r="O125" s="8">
        <f>(N125/L125)*100</f>
        <v>77.63636363636364</v>
      </c>
      <c r="P125" s="35">
        <v>173</v>
      </c>
      <c r="Q125" s="35">
        <v>800</v>
      </c>
      <c r="R125" s="8">
        <f>(P125/Q125)*100</f>
        <v>21.625</v>
      </c>
      <c r="S125" s="8">
        <f>(J125*0.1)</f>
        <v>8.827272727272726</v>
      </c>
      <c r="T125" s="8">
        <f>(O125*0.5)</f>
        <v>38.81818181818182</v>
      </c>
      <c r="U125" s="30">
        <f>P125*40/Q125</f>
        <v>8.65</v>
      </c>
      <c r="V125" s="8">
        <f>(S125+T125+U125)</f>
        <v>56.29545454545455</v>
      </c>
      <c r="W125" s="35">
        <v>0</v>
      </c>
      <c r="X125" s="35"/>
      <c r="Y125" s="32"/>
    </row>
    <row r="126" spans="1:25" ht="18" customHeight="1">
      <c r="A126" s="31">
        <v>122</v>
      </c>
      <c r="B126" s="32" t="s">
        <v>535</v>
      </c>
      <c r="C126" s="32" t="s">
        <v>536</v>
      </c>
      <c r="D126" s="32" t="s">
        <v>35</v>
      </c>
      <c r="E126" s="33" t="s">
        <v>537</v>
      </c>
      <c r="F126" s="32" t="s">
        <v>441</v>
      </c>
      <c r="G126" s="34">
        <v>984</v>
      </c>
      <c r="H126" s="30">
        <v>1100</v>
      </c>
      <c r="I126" s="30">
        <v>2015</v>
      </c>
      <c r="J126" s="8">
        <f>(G126/H126)*100</f>
        <v>89.45454545454545</v>
      </c>
      <c r="K126" s="34">
        <v>907</v>
      </c>
      <c r="L126" s="30">
        <v>1100</v>
      </c>
      <c r="M126" s="30">
        <v>2017</v>
      </c>
      <c r="N126" s="30">
        <f>IF(X126="MI",K126-10,K126)*1</f>
        <v>907</v>
      </c>
      <c r="O126" s="8">
        <f>(N126/L126)*100</f>
        <v>82.45454545454545</v>
      </c>
      <c r="P126" s="35">
        <v>121</v>
      </c>
      <c r="Q126" s="35">
        <v>800</v>
      </c>
      <c r="R126" s="8">
        <f>(P126/Q126)*100</f>
        <v>15.125</v>
      </c>
      <c r="S126" s="8">
        <f>(J126*0.1)</f>
        <v>8.945454545454545</v>
      </c>
      <c r="T126" s="8">
        <f>(O126*0.5)</f>
        <v>41.22727272727273</v>
      </c>
      <c r="U126" s="30">
        <f>P126*40/Q126</f>
        <v>6.05</v>
      </c>
      <c r="V126" s="8">
        <f>(S126+T126+U126)</f>
        <v>56.22272727272727</v>
      </c>
      <c r="W126" s="35"/>
      <c r="X126" s="35">
        <v>0</v>
      </c>
      <c r="Y126" s="32"/>
    </row>
    <row r="127" spans="1:25" ht="18" customHeight="1">
      <c r="A127" s="31">
        <v>123</v>
      </c>
      <c r="B127" s="38" t="s">
        <v>103</v>
      </c>
      <c r="C127" s="38" t="s">
        <v>104</v>
      </c>
      <c r="D127" s="38" t="s">
        <v>27</v>
      </c>
      <c r="E127" s="36" t="s">
        <v>105</v>
      </c>
      <c r="F127" s="38" t="s">
        <v>106</v>
      </c>
      <c r="G127" s="34">
        <v>774</v>
      </c>
      <c r="H127" s="30">
        <v>1100</v>
      </c>
      <c r="I127" s="30">
        <v>2016</v>
      </c>
      <c r="J127" s="8">
        <f>(G127/H127)*100</f>
        <v>70.36363636363636</v>
      </c>
      <c r="K127" s="34">
        <v>811</v>
      </c>
      <c r="L127" s="30">
        <v>1100</v>
      </c>
      <c r="M127" s="30">
        <v>2018</v>
      </c>
      <c r="N127" s="30">
        <f>IF(W127="MI",K127-10,K127)*1</f>
        <v>811</v>
      </c>
      <c r="O127" s="8">
        <f>(N127/L127)*100</f>
        <v>73.72727272727273</v>
      </c>
      <c r="P127" s="35">
        <v>240</v>
      </c>
      <c r="Q127" s="35">
        <v>800</v>
      </c>
      <c r="R127" s="8">
        <f>(P127/Q127)*100</f>
        <v>30</v>
      </c>
      <c r="S127" s="8">
        <f>(J127*0.1)</f>
        <v>7.036363636363636</v>
      </c>
      <c r="T127" s="8">
        <f>(O127*0.5)</f>
        <v>36.86363636363637</v>
      </c>
      <c r="U127" s="30">
        <f>P127*40/Q127</f>
        <v>12</v>
      </c>
      <c r="V127" s="8">
        <f>(S127+T127+U127)</f>
        <v>55.900000000000006</v>
      </c>
      <c r="W127" s="35">
        <v>0</v>
      </c>
      <c r="X127" s="35"/>
      <c r="Y127" s="32"/>
    </row>
    <row r="128" spans="1:25" ht="18" customHeight="1">
      <c r="A128" s="31">
        <v>124</v>
      </c>
      <c r="B128" s="32" t="s">
        <v>356</v>
      </c>
      <c r="C128" s="32" t="s">
        <v>423</v>
      </c>
      <c r="D128" s="32" t="s">
        <v>35</v>
      </c>
      <c r="E128" s="33" t="s">
        <v>357</v>
      </c>
      <c r="F128" s="32" t="s">
        <v>29</v>
      </c>
      <c r="G128" s="34">
        <v>871</v>
      </c>
      <c r="H128" s="30">
        <v>1100</v>
      </c>
      <c r="I128" s="30">
        <v>2015</v>
      </c>
      <c r="J128" s="8">
        <f>(G128/H128)*100</f>
        <v>79.18181818181819</v>
      </c>
      <c r="K128" s="34">
        <v>903</v>
      </c>
      <c r="L128" s="30">
        <v>1100</v>
      </c>
      <c r="M128" s="30">
        <v>2017</v>
      </c>
      <c r="N128" s="30">
        <f>IF(W128="MI",K128-10,K128)*1</f>
        <v>903</v>
      </c>
      <c r="O128" s="8">
        <f>(N128/L128)*100</f>
        <v>82.0909090909091</v>
      </c>
      <c r="P128" s="35">
        <v>137</v>
      </c>
      <c r="Q128" s="35">
        <v>800</v>
      </c>
      <c r="R128" s="8">
        <f>(P128/Q128)*100</f>
        <v>17.125</v>
      </c>
      <c r="S128" s="8">
        <f>(J128*0.1)</f>
        <v>7.918181818181819</v>
      </c>
      <c r="T128" s="8">
        <f>(O128*0.5)</f>
        <v>41.04545454545455</v>
      </c>
      <c r="U128" s="30">
        <f>P128*40/Q128</f>
        <v>6.85</v>
      </c>
      <c r="V128" s="8">
        <f>(S128+T128+U128)</f>
        <v>55.81363636363637</v>
      </c>
      <c r="W128" s="35">
        <v>0</v>
      </c>
      <c r="X128" s="35"/>
      <c r="Y128" s="32"/>
    </row>
    <row r="129" spans="1:25" ht="18" customHeight="1">
      <c r="A129" s="31">
        <v>125</v>
      </c>
      <c r="B129" s="32" t="s">
        <v>325</v>
      </c>
      <c r="C129" s="32" t="s">
        <v>938</v>
      </c>
      <c r="D129" s="32" t="s">
        <v>35</v>
      </c>
      <c r="E129" s="33" t="s">
        <v>326</v>
      </c>
      <c r="F129" s="32" t="s">
        <v>37</v>
      </c>
      <c r="G129" s="34">
        <v>983</v>
      </c>
      <c r="H129" s="30">
        <v>1100</v>
      </c>
      <c r="I129" s="30">
        <v>2016</v>
      </c>
      <c r="J129" s="8">
        <f>(G129/H129)*100</f>
        <v>89.36363636363637</v>
      </c>
      <c r="K129" s="34">
        <v>864</v>
      </c>
      <c r="L129" s="30">
        <v>1100</v>
      </c>
      <c r="M129" s="30">
        <v>2018</v>
      </c>
      <c r="N129" s="30">
        <f>IF(W129="MI",K129-10,K129)*1</f>
        <v>864</v>
      </c>
      <c r="O129" s="8">
        <f>(N129/L129)*100</f>
        <v>78.54545454545455</v>
      </c>
      <c r="P129" s="35">
        <v>150</v>
      </c>
      <c r="Q129" s="35">
        <v>800</v>
      </c>
      <c r="R129" s="8">
        <f>(P129/Q129)*100</f>
        <v>18.75</v>
      </c>
      <c r="S129" s="8">
        <f>(J129*0.1)</f>
        <v>8.936363636363637</v>
      </c>
      <c r="T129" s="8">
        <f>(O129*0.5)</f>
        <v>39.27272727272727</v>
      </c>
      <c r="U129" s="30">
        <f>P129*40/Q129</f>
        <v>7.5</v>
      </c>
      <c r="V129" s="8">
        <f>(S129+T129+U129)</f>
        <v>55.70909090909091</v>
      </c>
      <c r="W129" s="35">
        <v>0</v>
      </c>
      <c r="X129" s="35"/>
      <c r="Y129" s="32"/>
    </row>
    <row r="130" spans="1:25" ht="18" customHeight="1">
      <c r="A130" s="31">
        <v>126</v>
      </c>
      <c r="B130" s="38" t="s">
        <v>939</v>
      </c>
      <c r="C130" s="38" t="s">
        <v>452</v>
      </c>
      <c r="D130" s="38" t="s">
        <v>35</v>
      </c>
      <c r="E130" s="36" t="s">
        <v>453</v>
      </c>
      <c r="F130" s="38" t="s">
        <v>454</v>
      </c>
      <c r="G130" s="34">
        <v>972</v>
      </c>
      <c r="H130" s="30">
        <v>1100</v>
      </c>
      <c r="I130" s="30">
        <v>2015</v>
      </c>
      <c r="J130" s="8">
        <f>(G130/H130)*100</f>
        <v>88.36363636363636</v>
      </c>
      <c r="K130" s="34">
        <v>875</v>
      </c>
      <c r="L130" s="30">
        <v>1100</v>
      </c>
      <c r="M130" s="30">
        <v>2017</v>
      </c>
      <c r="N130" s="30">
        <f>IF(X130="MI",K130-10,K130)*1</f>
        <v>875</v>
      </c>
      <c r="O130" s="8">
        <f>(N130/L130)*100</f>
        <v>79.54545454545455</v>
      </c>
      <c r="P130" s="35">
        <v>140</v>
      </c>
      <c r="Q130" s="35">
        <v>800</v>
      </c>
      <c r="R130" s="8">
        <f>(P130/Q130)*100</f>
        <v>17.5</v>
      </c>
      <c r="S130" s="8">
        <f>(J130*0.1)</f>
        <v>8.836363636363636</v>
      </c>
      <c r="T130" s="8">
        <f>(O130*0.5)</f>
        <v>39.77272727272727</v>
      </c>
      <c r="U130" s="30">
        <f>P130*40/Q130</f>
        <v>7</v>
      </c>
      <c r="V130" s="8">
        <f>(S130+T130+U130)</f>
        <v>55.60909090909091</v>
      </c>
      <c r="W130" s="35"/>
      <c r="X130" s="35">
        <v>0</v>
      </c>
      <c r="Y130" s="32"/>
    </row>
    <row r="131" spans="1:25" ht="18" customHeight="1">
      <c r="A131" s="31">
        <v>127</v>
      </c>
      <c r="B131" s="32" t="s">
        <v>392</v>
      </c>
      <c r="C131" s="32" t="s">
        <v>393</v>
      </c>
      <c r="D131" s="32" t="s">
        <v>27</v>
      </c>
      <c r="E131" s="33" t="s">
        <v>394</v>
      </c>
      <c r="F131" s="32" t="s">
        <v>204</v>
      </c>
      <c r="G131" s="34">
        <v>813</v>
      </c>
      <c r="H131" s="30">
        <v>1100</v>
      </c>
      <c r="I131" s="30">
        <v>2015</v>
      </c>
      <c r="J131" s="8">
        <f>(G131/H131)*100</f>
        <v>73.9090909090909</v>
      </c>
      <c r="K131" s="34">
        <v>833</v>
      </c>
      <c r="L131" s="30">
        <v>1100</v>
      </c>
      <c r="M131" s="30">
        <v>2018</v>
      </c>
      <c r="N131" s="30">
        <f>IF(W131="MI",K131-10,K131)*1</f>
        <v>823</v>
      </c>
      <c r="O131" s="8">
        <f>(N131/L131)*100</f>
        <v>74.81818181818181</v>
      </c>
      <c r="P131" s="35">
        <v>216</v>
      </c>
      <c r="Q131" s="35">
        <v>800</v>
      </c>
      <c r="R131" s="8">
        <f>(P131/Q131)*100</f>
        <v>27</v>
      </c>
      <c r="S131" s="8">
        <f>(J131*0.1)</f>
        <v>7.390909090909091</v>
      </c>
      <c r="T131" s="8">
        <f>(O131*0.5)</f>
        <v>37.40909090909091</v>
      </c>
      <c r="U131" s="30">
        <f>P131*40/Q131</f>
        <v>10.8</v>
      </c>
      <c r="V131" s="8">
        <f>(S131+T131+U131)</f>
        <v>55.599999999999994</v>
      </c>
      <c r="W131" s="35" t="s">
        <v>24</v>
      </c>
      <c r="X131" s="32"/>
      <c r="Y131" s="32"/>
    </row>
    <row r="132" spans="1:25" ht="18" customHeight="1">
      <c r="A132" s="31">
        <v>128</v>
      </c>
      <c r="B132" s="32" t="s">
        <v>63</v>
      </c>
      <c r="C132" s="38" t="s">
        <v>64</v>
      </c>
      <c r="D132" s="38" t="s">
        <v>27</v>
      </c>
      <c r="E132" s="36">
        <v>36437</v>
      </c>
      <c r="F132" s="38" t="s">
        <v>54</v>
      </c>
      <c r="G132" s="34">
        <v>930</v>
      </c>
      <c r="H132" s="30">
        <v>1100</v>
      </c>
      <c r="I132" s="30">
        <v>2015</v>
      </c>
      <c r="J132" s="8">
        <f>(G132/H132)*100</f>
        <v>84.54545454545455</v>
      </c>
      <c r="K132" s="34">
        <v>838</v>
      </c>
      <c r="L132" s="30">
        <v>1100</v>
      </c>
      <c r="M132" s="30">
        <v>2017</v>
      </c>
      <c r="N132" s="30">
        <f>IF(W132="MI",K132-10,K132)*1</f>
        <v>838</v>
      </c>
      <c r="O132" s="8">
        <f>(N132/L132)*100</f>
        <v>76.18181818181819</v>
      </c>
      <c r="P132" s="35">
        <v>181</v>
      </c>
      <c r="Q132" s="35">
        <v>800</v>
      </c>
      <c r="R132" s="8">
        <f>(P132/Q132)*100</f>
        <v>22.625</v>
      </c>
      <c r="S132" s="8">
        <f>(J132*0.1)</f>
        <v>8.454545454545455</v>
      </c>
      <c r="T132" s="8">
        <f>(O132*0.5)</f>
        <v>38.09090909090909</v>
      </c>
      <c r="U132" s="30">
        <f>P132*40/Q132</f>
        <v>9.05</v>
      </c>
      <c r="V132" s="8">
        <f>(S132+T132+U132)</f>
        <v>55.595454545454544</v>
      </c>
      <c r="W132" s="35">
        <v>0</v>
      </c>
      <c r="X132" s="35"/>
      <c r="Y132" s="32"/>
    </row>
    <row r="133" spans="1:25" ht="18" customHeight="1">
      <c r="A133" s="31">
        <v>129</v>
      </c>
      <c r="B133" s="32" t="s">
        <v>896</v>
      </c>
      <c r="C133" s="32" t="s">
        <v>897</v>
      </c>
      <c r="D133" s="32" t="s">
        <v>35</v>
      </c>
      <c r="E133" s="33" t="s">
        <v>898</v>
      </c>
      <c r="F133" s="32" t="s">
        <v>483</v>
      </c>
      <c r="G133" s="34">
        <v>933</v>
      </c>
      <c r="H133" s="30">
        <v>1100</v>
      </c>
      <c r="I133" s="30">
        <v>2016</v>
      </c>
      <c r="J133" s="8">
        <f>(G133/H133)*100</f>
        <v>84.81818181818181</v>
      </c>
      <c r="K133" s="34">
        <v>913</v>
      </c>
      <c r="L133" s="30">
        <v>1100</v>
      </c>
      <c r="M133" s="30">
        <v>2018</v>
      </c>
      <c r="N133" s="30">
        <f>IF(X133="MI",K133-10,K133)*1</f>
        <v>913</v>
      </c>
      <c r="O133" s="8">
        <f>(N133/L133)*100</f>
        <v>83</v>
      </c>
      <c r="P133" s="35">
        <v>110</v>
      </c>
      <c r="Q133" s="35">
        <v>800</v>
      </c>
      <c r="R133" s="8">
        <f>(P133/Q133)*100</f>
        <v>13.750000000000002</v>
      </c>
      <c r="S133" s="8">
        <f>(J133*0.1)</f>
        <v>8.481818181818182</v>
      </c>
      <c r="T133" s="8">
        <f>(O133*0.5)</f>
        <v>41.5</v>
      </c>
      <c r="U133" s="30">
        <f>P133*40/Q133</f>
        <v>5.5</v>
      </c>
      <c r="V133" s="8">
        <f>(S133+T133+U133)</f>
        <v>55.481818181818184</v>
      </c>
      <c r="W133" s="35"/>
      <c r="X133" s="35">
        <v>0</v>
      </c>
      <c r="Y133" s="32"/>
    </row>
    <row r="134" spans="1:25" ht="18" customHeight="1">
      <c r="A134" s="31">
        <v>130</v>
      </c>
      <c r="B134" s="32" t="s">
        <v>422</v>
      </c>
      <c r="C134" s="32" t="s">
        <v>423</v>
      </c>
      <c r="D134" s="32" t="s">
        <v>27</v>
      </c>
      <c r="E134" s="33">
        <v>35951</v>
      </c>
      <c r="F134" s="32" t="s">
        <v>29</v>
      </c>
      <c r="G134" s="34">
        <v>890</v>
      </c>
      <c r="H134" s="30">
        <v>1100</v>
      </c>
      <c r="I134" s="30">
        <v>2014</v>
      </c>
      <c r="J134" s="8">
        <f>(G134/H134)*100</f>
        <v>80.9090909090909</v>
      </c>
      <c r="K134" s="34">
        <v>850</v>
      </c>
      <c r="L134" s="30">
        <v>1100</v>
      </c>
      <c r="M134" s="30">
        <v>2016</v>
      </c>
      <c r="N134" s="30">
        <f>IF(W134="MI",K134-10,K134)*1</f>
        <v>850</v>
      </c>
      <c r="O134" s="8">
        <f>(N134/L134)*100</f>
        <v>77.27272727272727</v>
      </c>
      <c r="P134" s="35">
        <v>175</v>
      </c>
      <c r="Q134" s="35">
        <v>800</v>
      </c>
      <c r="R134" s="8">
        <f>(P134/Q134)*100</f>
        <v>21.875</v>
      </c>
      <c r="S134" s="8">
        <f>(J134*0.1)</f>
        <v>8.090909090909092</v>
      </c>
      <c r="T134" s="8">
        <f>(O134*0.5)</f>
        <v>38.63636363636363</v>
      </c>
      <c r="U134" s="30">
        <f>P134*40/Q134</f>
        <v>8.75</v>
      </c>
      <c r="V134" s="8">
        <f>(S134+T134+U134)</f>
        <v>55.47727272727273</v>
      </c>
      <c r="W134" s="35">
        <v>0</v>
      </c>
      <c r="X134" s="35"/>
      <c r="Y134" s="32"/>
    </row>
    <row r="135" spans="1:25" ht="18" customHeight="1">
      <c r="A135" s="31">
        <v>131</v>
      </c>
      <c r="B135" s="38" t="s">
        <v>38</v>
      </c>
      <c r="C135" s="38" t="s">
        <v>39</v>
      </c>
      <c r="D135" s="38" t="s">
        <v>35</v>
      </c>
      <c r="E135" s="39" t="s">
        <v>57</v>
      </c>
      <c r="F135" s="38" t="s">
        <v>37</v>
      </c>
      <c r="G135" s="34">
        <v>912</v>
      </c>
      <c r="H135" s="30">
        <v>1100</v>
      </c>
      <c r="I135" s="30">
        <v>2016</v>
      </c>
      <c r="J135" s="8">
        <f>(G135/H135)*100</f>
        <v>82.9090909090909</v>
      </c>
      <c r="K135" s="34">
        <v>850</v>
      </c>
      <c r="L135" s="30">
        <v>1100</v>
      </c>
      <c r="M135" s="30">
        <v>2018</v>
      </c>
      <c r="N135" s="30">
        <f>IF(W135="MI",K135-10,K135)*1</f>
        <v>850</v>
      </c>
      <c r="O135" s="8">
        <f>(N135/L135)*100</f>
        <v>77.27272727272727</v>
      </c>
      <c r="P135" s="35">
        <v>171</v>
      </c>
      <c r="Q135" s="35">
        <v>800</v>
      </c>
      <c r="R135" s="8">
        <f>(P135/Q135)*100</f>
        <v>21.375</v>
      </c>
      <c r="S135" s="8">
        <f>(J135*0.1)</f>
        <v>8.290909090909091</v>
      </c>
      <c r="T135" s="8">
        <f>(O135*0.5)</f>
        <v>38.63636363636363</v>
      </c>
      <c r="U135" s="30">
        <f>P135*40/Q135</f>
        <v>8.55</v>
      </c>
      <c r="V135" s="8">
        <f>(S135+T135+U135)</f>
        <v>55.47727272727272</v>
      </c>
      <c r="W135" s="35">
        <v>0</v>
      </c>
      <c r="X135" s="35"/>
      <c r="Y135" s="32"/>
    </row>
    <row r="136" spans="1:25" ht="18" customHeight="1">
      <c r="A136" s="31">
        <v>132</v>
      </c>
      <c r="B136" s="38" t="s">
        <v>92</v>
      </c>
      <c r="C136" s="38" t="s">
        <v>93</v>
      </c>
      <c r="D136" s="38" t="s">
        <v>27</v>
      </c>
      <c r="E136" s="36" t="s">
        <v>95</v>
      </c>
      <c r="F136" s="38" t="s">
        <v>94</v>
      </c>
      <c r="G136" s="34">
        <v>858</v>
      </c>
      <c r="H136" s="30">
        <v>1100</v>
      </c>
      <c r="I136" s="30">
        <v>2016</v>
      </c>
      <c r="J136" s="8">
        <f>(G136/H136)*100</f>
        <v>78</v>
      </c>
      <c r="K136" s="34">
        <v>860</v>
      </c>
      <c r="L136" s="30">
        <v>1100</v>
      </c>
      <c r="M136" s="30">
        <v>2018</v>
      </c>
      <c r="N136" s="30">
        <f>IF(W136="MI",K136-10,K136)*1</f>
        <v>860</v>
      </c>
      <c r="O136" s="8">
        <f>(N136/L136)*100</f>
        <v>78.18181818181819</v>
      </c>
      <c r="P136" s="35">
        <v>170</v>
      </c>
      <c r="Q136" s="35">
        <v>800</v>
      </c>
      <c r="R136" s="8">
        <f>(P136/Q136)*100</f>
        <v>21.25</v>
      </c>
      <c r="S136" s="8">
        <f>(J136*0.1)</f>
        <v>7.800000000000001</v>
      </c>
      <c r="T136" s="8">
        <f>(O136*0.5)</f>
        <v>39.09090909090909</v>
      </c>
      <c r="U136" s="30">
        <f>P136*40/Q136</f>
        <v>8.5</v>
      </c>
      <c r="V136" s="8">
        <f>(S136+T136+U136)</f>
        <v>55.39090909090909</v>
      </c>
      <c r="W136" s="35">
        <v>0</v>
      </c>
      <c r="X136" s="35"/>
      <c r="Y136" s="32"/>
    </row>
    <row r="137" spans="1:25" ht="18" customHeight="1">
      <c r="A137" s="31">
        <v>133</v>
      </c>
      <c r="B137" s="32" t="s">
        <v>153</v>
      </c>
      <c r="C137" s="38" t="s">
        <v>154</v>
      </c>
      <c r="D137" s="38" t="s">
        <v>155</v>
      </c>
      <c r="E137" s="36">
        <v>36529</v>
      </c>
      <c r="F137" s="38" t="s">
        <v>29</v>
      </c>
      <c r="G137" s="34">
        <v>914</v>
      </c>
      <c r="H137" s="30">
        <v>1100</v>
      </c>
      <c r="I137" s="30">
        <v>2015</v>
      </c>
      <c r="J137" s="8">
        <f>(G137/H137)*100</f>
        <v>83.0909090909091</v>
      </c>
      <c r="K137" s="34">
        <v>900</v>
      </c>
      <c r="L137" s="30">
        <v>1100</v>
      </c>
      <c r="M137" s="30">
        <v>2018</v>
      </c>
      <c r="N137" s="30">
        <f>IF(W137="MI",K137-10,K137)*1</f>
        <v>900</v>
      </c>
      <c r="O137" s="8">
        <f>(N137/L137)*100</f>
        <v>81.81818181818183</v>
      </c>
      <c r="P137" s="35">
        <v>123</v>
      </c>
      <c r="Q137" s="35">
        <v>800</v>
      </c>
      <c r="R137" s="8">
        <f>(P137/Q137)*100</f>
        <v>15.375</v>
      </c>
      <c r="S137" s="8">
        <f>(J137*0.1)</f>
        <v>8.30909090909091</v>
      </c>
      <c r="T137" s="8">
        <f>(O137*0.5)</f>
        <v>40.909090909090914</v>
      </c>
      <c r="U137" s="30">
        <f>P137*40/Q137</f>
        <v>6.15</v>
      </c>
      <c r="V137" s="8">
        <f>(S137+T137+U137)</f>
        <v>55.368181818181824</v>
      </c>
      <c r="W137" s="35">
        <v>0</v>
      </c>
      <c r="X137" s="35"/>
      <c r="Y137" s="32"/>
    </row>
    <row r="138" spans="1:25" ht="18" customHeight="1">
      <c r="A138" s="31">
        <v>134</v>
      </c>
      <c r="B138" s="38" t="s">
        <v>509</v>
      </c>
      <c r="C138" s="38" t="s">
        <v>510</v>
      </c>
      <c r="D138" s="38" t="s">
        <v>27</v>
      </c>
      <c r="E138" s="39" t="s">
        <v>511</v>
      </c>
      <c r="F138" s="38" t="s">
        <v>490</v>
      </c>
      <c r="G138" s="34">
        <v>940</v>
      </c>
      <c r="H138" s="30">
        <v>1100</v>
      </c>
      <c r="I138" s="30">
        <v>2015</v>
      </c>
      <c r="J138" s="8">
        <f>(G138/H138)*100</f>
        <v>85.45454545454545</v>
      </c>
      <c r="K138" s="34">
        <v>889</v>
      </c>
      <c r="L138" s="30">
        <v>1100</v>
      </c>
      <c r="M138" s="30">
        <v>2017</v>
      </c>
      <c r="N138" s="30">
        <f>IF(X138="MI",K138-10,K138)*1</f>
        <v>889</v>
      </c>
      <c r="O138" s="8">
        <f>(N138/L138)*100</f>
        <v>80.81818181818183</v>
      </c>
      <c r="P138" s="35">
        <v>127</v>
      </c>
      <c r="Q138" s="35">
        <v>800</v>
      </c>
      <c r="R138" s="8">
        <f>(P138/Q138)*100</f>
        <v>15.875</v>
      </c>
      <c r="S138" s="8">
        <f>(J138*0.1)</f>
        <v>8.545454545454545</v>
      </c>
      <c r="T138" s="8">
        <f>(O138*0.5)</f>
        <v>40.409090909090914</v>
      </c>
      <c r="U138" s="30">
        <f>P138*40/Q138</f>
        <v>6.35</v>
      </c>
      <c r="V138" s="8">
        <f>(S138+T138+U138)</f>
        <v>55.30454545454546</v>
      </c>
      <c r="W138" s="35"/>
      <c r="X138" s="47">
        <v>0</v>
      </c>
      <c r="Y138" s="32"/>
    </row>
    <row r="139" spans="1:25" ht="18" customHeight="1">
      <c r="A139" s="31">
        <v>135</v>
      </c>
      <c r="B139" s="38" t="s">
        <v>212</v>
      </c>
      <c r="C139" s="38" t="s">
        <v>408</v>
      </c>
      <c r="D139" s="38" t="s">
        <v>35</v>
      </c>
      <c r="E139" s="39" t="s">
        <v>213</v>
      </c>
      <c r="F139" s="38" t="s">
        <v>37</v>
      </c>
      <c r="G139" s="34">
        <v>811</v>
      </c>
      <c r="H139" s="30">
        <v>1100</v>
      </c>
      <c r="I139" s="30">
        <v>2014</v>
      </c>
      <c r="J139" s="8">
        <f>(G139/H139)*100</f>
        <v>73.72727272727273</v>
      </c>
      <c r="K139" s="34">
        <v>796</v>
      </c>
      <c r="L139" s="30">
        <v>1100</v>
      </c>
      <c r="M139" s="30">
        <v>2017</v>
      </c>
      <c r="N139" s="30">
        <f>IF(W139="MI",K139-10,K139)*1</f>
        <v>786</v>
      </c>
      <c r="O139" s="8">
        <f>(N139/L139)*100</f>
        <v>71.45454545454545</v>
      </c>
      <c r="P139" s="35">
        <v>240</v>
      </c>
      <c r="Q139" s="35">
        <v>800</v>
      </c>
      <c r="R139" s="8">
        <f>(P139/Q139)*100</f>
        <v>30</v>
      </c>
      <c r="S139" s="8">
        <f>(J139*0.1)</f>
        <v>7.372727272727274</v>
      </c>
      <c r="T139" s="8">
        <f>(O139*0.5)</f>
        <v>35.72727272727273</v>
      </c>
      <c r="U139" s="30">
        <f>P139*40/Q139</f>
        <v>12</v>
      </c>
      <c r="V139" s="8">
        <f>(S139+T139+U139)</f>
        <v>55.1</v>
      </c>
      <c r="W139" s="35" t="s">
        <v>23</v>
      </c>
      <c r="X139" s="35"/>
      <c r="Y139" s="32"/>
    </row>
    <row r="140" spans="1:25" ht="18" customHeight="1">
      <c r="A140" s="31">
        <v>136</v>
      </c>
      <c r="B140" s="32" t="s">
        <v>941</v>
      </c>
      <c r="C140" s="38" t="s">
        <v>190</v>
      </c>
      <c r="D140" s="38" t="s">
        <v>35</v>
      </c>
      <c r="E140" s="39" t="s">
        <v>191</v>
      </c>
      <c r="F140" s="38" t="s">
        <v>37</v>
      </c>
      <c r="G140" s="34">
        <v>943</v>
      </c>
      <c r="H140" s="30">
        <v>1100</v>
      </c>
      <c r="I140" s="30">
        <v>2016</v>
      </c>
      <c r="J140" s="8">
        <f>(G140/H140)*100</f>
        <v>85.72727272727273</v>
      </c>
      <c r="K140" s="34">
        <v>835</v>
      </c>
      <c r="L140" s="30">
        <v>1100</v>
      </c>
      <c r="M140" s="30">
        <v>2018</v>
      </c>
      <c r="N140" s="30">
        <f>IF(W140="MI",K140-10,K140)*1</f>
        <v>835</v>
      </c>
      <c r="O140" s="8">
        <f>(N140/L140)*100</f>
        <v>75.9090909090909</v>
      </c>
      <c r="P140" s="35">
        <v>168</v>
      </c>
      <c r="Q140" s="35">
        <v>800</v>
      </c>
      <c r="R140" s="8">
        <f>(P140/Q140)*100</f>
        <v>21</v>
      </c>
      <c r="S140" s="8">
        <f>(J140*0.1)</f>
        <v>8.572727272727274</v>
      </c>
      <c r="T140" s="8">
        <f>(O140*0.5)</f>
        <v>37.95454545454545</v>
      </c>
      <c r="U140" s="30">
        <f>P140*40/Q140</f>
        <v>8.4</v>
      </c>
      <c r="V140" s="8">
        <f>(S140+T140+U140)</f>
        <v>54.92727272727273</v>
      </c>
      <c r="W140" s="35">
        <v>0</v>
      </c>
      <c r="X140" s="35"/>
      <c r="Y140" s="32"/>
    </row>
    <row r="141" spans="1:25" ht="18" customHeight="1">
      <c r="A141" s="31">
        <v>137</v>
      </c>
      <c r="B141" s="32" t="s">
        <v>235</v>
      </c>
      <c r="C141" s="38" t="s">
        <v>236</v>
      </c>
      <c r="D141" s="38" t="s">
        <v>27</v>
      </c>
      <c r="E141" s="36" t="s">
        <v>69</v>
      </c>
      <c r="F141" s="38" t="s">
        <v>37</v>
      </c>
      <c r="G141" s="34">
        <v>936</v>
      </c>
      <c r="H141" s="30">
        <v>1100</v>
      </c>
      <c r="I141" s="30">
        <v>2016</v>
      </c>
      <c r="J141" s="8">
        <f>(G141/H141)*100</f>
        <v>85.0909090909091</v>
      </c>
      <c r="K141" s="34">
        <v>809</v>
      </c>
      <c r="L141" s="30">
        <v>1100</v>
      </c>
      <c r="M141" s="30">
        <v>2018</v>
      </c>
      <c r="N141" s="30">
        <f>IF(W141="MI",K141-10,K141)*1</f>
        <v>809</v>
      </c>
      <c r="O141" s="8">
        <f>(N141/L141)*100</f>
        <v>73.54545454545455</v>
      </c>
      <c r="P141" s="35">
        <v>191</v>
      </c>
      <c r="Q141" s="35">
        <v>800</v>
      </c>
      <c r="R141" s="8">
        <f>(P141/Q141)*100</f>
        <v>23.875</v>
      </c>
      <c r="S141" s="8">
        <f>(J141*0.1)</f>
        <v>8.50909090909091</v>
      </c>
      <c r="T141" s="8">
        <f>(O141*0.5)</f>
        <v>36.77272727272727</v>
      </c>
      <c r="U141" s="30">
        <f>P141*40/Q141</f>
        <v>9.55</v>
      </c>
      <c r="V141" s="8">
        <f>(S141+T141+U141)</f>
        <v>54.83181818181818</v>
      </c>
      <c r="W141" s="35">
        <v>0</v>
      </c>
      <c r="X141" s="35"/>
      <c r="Y141" s="32"/>
    </row>
    <row r="142" spans="1:25" ht="18" customHeight="1">
      <c r="A142" s="31">
        <v>138</v>
      </c>
      <c r="B142" s="32" t="s">
        <v>484</v>
      </c>
      <c r="C142" s="32" t="s">
        <v>485</v>
      </c>
      <c r="D142" s="32" t="s">
        <v>35</v>
      </c>
      <c r="E142" s="33" t="s">
        <v>486</v>
      </c>
      <c r="F142" s="32" t="s">
        <v>483</v>
      </c>
      <c r="G142" s="34">
        <v>941</v>
      </c>
      <c r="H142" s="30">
        <v>1100</v>
      </c>
      <c r="I142" s="30">
        <v>2016</v>
      </c>
      <c r="J142" s="8">
        <f>(G142/H142)*100</f>
        <v>85.54545454545455</v>
      </c>
      <c r="K142" s="34">
        <v>864</v>
      </c>
      <c r="L142" s="30">
        <v>1100</v>
      </c>
      <c r="M142" s="30">
        <v>2018</v>
      </c>
      <c r="N142" s="30">
        <f>IF(X142="MI",K142-10,K142)*1</f>
        <v>864</v>
      </c>
      <c r="O142" s="8">
        <f>(N142/L142)*100</f>
        <v>78.54545454545455</v>
      </c>
      <c r="P142" s="35">
        <v>140</v>
      </c>
      <c r="Q142" s="35">
        <v>800</v>
      </c>
      <c r="R142" s="8">
        <f>(P142/Q142)*100</f>
        <v>17.5</v>
      </c>
      <c r="S142" s="8">
        <f>(J142*0.1)</f>
        <v>8.554545454545455</v>
      </c>
      <c r="T142" s="8">
        <f>(O142*0.5)</f>
        <v>39.27272727272727</v>
      </c>
      <c r="U142" s="30">
        <f>P142*40/Q142</f>
        <v>7</v>
      </c>
      <c r="V142" s="8">
        <f>(S142+T142+U142)</f>
        <v>54.82727272727273</v>
      </c>
      <c r="W142" s="35"/>
      <c r="X142" s="35">
        <v>0</v>
      </c>
      <c r="Y142" s="32"/>
    </row>
    <row r="143" spans="1:25" ht="18" customHeight="1">
      <c r="A143" s="31">
        <v>139</v>
      </c>
      <c r="B143" s="38" t="s">
        <v>943</v>
      </c>
      <c r="C143" s="38" t="s">
        <v>252</v>
      </c>
      <c r="D143" s="38" t="s">
        <v>27</v>
      </c>
      <c r="E143" s="36">
        <v>36864</v>
      </c>
      <c r="F143" s="38" t="s">
        <v>62</v>
      </c>
      <c r="G143" s="34">
        <v>974</v>
      </c>
      <c r="H143" s="30">
        <v>1100</v>
      </c>
      <c r="I143" s="30">
        <v>2016</v>
      </c>
      <c r="J143" s="8">
        <f>(G143/H143)*100</f>
        <v>88.54545454545455</v>
      </c>
      <c r="K143" s="34">
        <v>838</v>
      </c>
      <c r="L143" s="30">
        <v>1100</v>
      </c>
      <c r="M143" s="30">
        <v>2018</v>
      </c>
      <c r="N143" s="30">
        <f>IF(W143="MI",K143-10,K143)*1</f>
        <v>838</v>
      </c>
      <c r="O143" s="8">
        <f>(N143/L143)*100</f>
        <v>76.18181818181819</v>
      </c>
      <c r="P143" s="35">
        <v>157</v>
      </c>
      <c r="Q143" s="35">
        <v>800</v>
      </c>
      <c r="R143" s="8">
        <f>(P143/Q143)*100</f>
        <v>19.625</v>
      </c>
      <c r="S143" s="8">
        <f>(J143*0.1)</f>
        <v>8.854545454545455</v>
      </c>
      <c r="T143" s="8">
        <f>(O143*0.5)</f>
        <v>38.09090909090909</v>
      </c>
      <c r="U143" s="30">
        <f>P143*40/Q143</f>
        <v>7.85</v>
      </c>
      <c r="V143" s="8">
        <f>(S143+T143+U143)</f>
        <v>54.795454545454554</v>
      </c>
      <c r="W143" s="35">
        <v>0</v>
      </c>
      <c r="X143" s="35"/>
      <c r="Y143" s="32"/>
    </row>
    <row r="144" spans="1:25" ht="18" customHeight="1">
      <c r="A144" s="31">
        <v>140</v>
      </c>
      <c r="B144" s="32" t="s">
        <v>940</v>
      </c>
      <c r="C144" s="32" t="s">
        <v>734</v>
      </c>
      <c r="D144" s="32" t="s">
        <v>35</v>
      </c>
      <c r="E144" s="33" t="s">
        <v>735</v>
      </c>
      <c r="F144" s="32" t="s">
        <v>527</v>
      </c>
      <c r="G144" s="34">
        <v>945</v>
      </c>
      <c r="H144" s="30">
        <v>1100</v>
      </c>
      <c r="I144" s="30">
        <v>2016</v>
      </c>
      <c r="J144" s="8">
        <f>(G144/H144)*100</f>
        <v>85.9090909090909</v>
      </c>
      <c r="K144" s="34">
        <v>848</v>
      </c>
      <c r="L144" s="30">
        <v>1100</v>
      </c>
      <c r="M144" s="30">
        <v>2018</v>
      </c>
      <c r="N144" s="30">
        <f>IF(X144="MI",K144-10,K144)*1</f>
        <v>848</v>
      </c>
      <c r="O144" s="8">
        <f>(N144/L144)*100</f>
        <v>77.0909090909091</v>
      </c>
      <c r="P144" s="35">
        <v>153</v>
      </c>
      <c r="Q144" s="35">
        <v>800</v>
      </c>
      <c r="R144" s="8">
        <f>(P144/Q144)*100</f>
        <v>19.125</v>
      </c>
      <c r="S144" s="8">
        <f>(J144*0.1)</f>
        <v>8.590909090909092</v>
      </c>
      <c r="T144" s="8">
        <f>(O144*0.5)</f>
        <v>38.54545454545455</v>
      </c>
      <c r="U144" s="30">
        <f>P144*40/Q144</f>
        <v>7.65</v>
      </c>
      <c r="V144" s="8">
        <f>(S144+T144+U144)</f>
        <v>54.78636363636364</v>
      </c>
      <c r="W144" s="35"/>
      <c r="X144" s="35">
        <v>0</v>
      </c>
      <c r="Y144" s="32"/>
    </row>
    <row r="145" spans="1:25" ht="18" customHeight="1">
      <c r="A145" s="31">
        <v>141</v>
      </c>
      <c r="B145" s="32" t="s">
        <v>942</v>
      </c>
      <c r="C145" s="32" t="s">
        <v>477</v>
      </c>
      <c r="D145" s="32" t="s">
        <v>35</v>
      </c>
      <c r="E145" s="33" t="s">
        <v>478</v>
      </c>
      <c r="F145" s="32" t="s">
        <v>479</v>
      </c>
      <c r="G145" s="34">
        <v>944</v>
      </c>
      <c r="H145" s="30">
        <v>1100</v>
      </c>
      <c r="I145" s="30">
        <v>2015</v>
      </c>
      <c r="J145" s="8">
        <f>(G145/H145)*100</f>
        <v>85.81818181818181</v>
      </c>
      <c r="K145" s="34">
        <v>841</v>
      </c>
      <c r="L145" s="30">
        <v>1100</v>
      </c>
      <c r="M145" s="30">
        <v>2017</v>
      </c>
      <c r="N145" s="30">
        <f>IF(X145="MI",K145-10,K145)*1</f>
        <v>841</v>
      </c>
      <c r="O145" s="8">
        <f>(N145/L145)*100</f>
        <v>76.45454545454545</v>
      </c>
      <c r="P145" s="35">
        <v>156</v>
      </c>
      <c r="Q145" s="35">
        <v>800</v>
      </c>
      <c r="R145" s="8">
        <f>(P145/Q145)*100</f>
        <v>19.5</v>
      </c>
      <c r="S145" s="8">
        <f>(J145*0.1)</f>
        <v>8.581818181818182</v>
      </c>
      <c r="T145" s="8">
        <f>(O145*0.5)</f>
        <v>38.22727272727273</v>
      </c>
      <c r="U145" s="30">
        <f>P145*40/Q145</f>
        <v>7.8</v>
      </c>
      <c r="V145" s="8">
        <f>(S145+T145+U145)</f>
        <v>54.60909090909091</v>
      </c>
      <c r="W145" s="35"/>
      <c r="X145" s="35">
        <v>0</v>
      </c>
      <c r="Y145" s="32"/>
    </row>
    <row r="146" spans="1:25" ht="18" customHeight="1">
      <c r="A146" s="31">
        <v>142</v>
      </c>
      <c r="B146" s="32" t="s">
        <v>438</v>
      </c>
      <c r="C146" s="32" t="s">
        <v>439</v>
      </c>
      <c r="D146" s="32" t="s">
        <v>27</v>
      </c>
      <c r="E146" s="33" t="s">
        <v>440</v>
      </c>
      <c r="F146" s="32" t="s">
        <v>441</v>
      </c>
      <c r="G146" s="34">
        <v>755</v>
      </c>
      <c r="H146" s="30">
        <v>1100</v>
      </c>
      <c r="I146" s="30">
        <v>2010</v>
      </c>
      <c r="J146" s="8">
        <f>(G146/H146)*100</f>
        <v>68.63636363636364</v>
      </c>
      <c r="K146" s="34">
        <v>777</v>
      </c>
      <c r="L146" s="30">
        <v>1100</v>
      </c>
      <c r="M146" s="30">
        <v>2017</v>
      </c>
      <c r="N146" s="30">
        <f>IF(X146="MI",K146-10,K146)*1</f>
        <v>777</v>
      </c>
      <c r="O146" s="8">
        <f>(N146/L146)*100</f>
        <v>70.63636363636364</v>
      </c>
      <c r="P146" s="35">
        <v>247</v>
      </c>
      <c r="Q146" s="35">
        <v>800</v>
      </c>
      <c r="R146" s="8">
        <f>(P146/Q146)*100</f>
        <v>30.875000000000004</v>
      </c>
      <c r="S146" s="8">
        <f>(J146*0.1)</f>
        <v>6.863636363636364</v>
      </c>
      <c r="T146" s="8">
        <f>(O146*0.5)</f>
        <v>35.31818181818182</v>
      </c>
      <c r="U146" s="30">
        <f>P146*40/Q146</f>
        <v>12.35</v>
      </c>
      <c r="V146" s="8">
        <f>(S146+T146+U146)</f>
        <v>54.53181818181819</v>
      </c>
      <c r="W146" s="35"/>
      <c r="X146" s="35">
        <v>0</v>
      </c>
      <c r="Y146" s="43"/>
    </row>
    <row r="147" spans="1:25" ht="18" customHeight="1">
      <c r="A147" s="31">
        <v>143</v>
      </c>
      <c r="B147" s="38" t="s">
        <v>74</v>
      </c>
      <c r="C147" s="38" t="s">
        <v>75</v>
      </c>
      <c r="D147" s="38" t="s">
        <v>35</v>
      </c>
      <c r="E147" s="41" t="s">
        <v>76</v>
      </c>
      <c r="F147" s="38" t="s">
        <v>54</v>
      </c>
      <c r="G147" s="34">
        <v>908</v>
      </c>
      <c r="H147" s="30">
        <v>1100</v>
      </c>
      <c r="I147" s="30">
        <v>2016</v>
      </c>
      <c r="J147" s="8">
        <f>(G147/H147)*100</f>
        <v>82.54545454545455</v>
      </c>
      <c r="K147" s="34">
        <v>896</v>
      </c>
      <c r="L147" s="30">
        <v>1100</v>
      </c>
      <c r="M147" s="30">
        <v>2018</v>
      </c>
      <c r="N147" s="30">
        <f>IF(W147="MI",K147-10,K147)*1</f>
        <v>896</v>
      </c>
      <c r="O147" s="8">
        <f>(N147/L147)*100</f>
        <v>81.45454545454545</v>
      </c>
      <c r="P147" s="35">
        <v>109</v>
      </c>
      <c r="Q147" s="35">
        <v>800</v>
      </c>
      <c r="R147" s="8">
        <f>(P147/Q147)*100</f>
        <v>13.625000000000002</v>
      </c>
      <c r="S147" s="8">
        <f>(J147*0.1)</f>
        <v>8.254545454545456</v>
      </c>
      <c r="T147" s="8">
        <f>(O147*0.5)</f>
        <v>40.72727272727273</v>
      </c>
      <c r="U147" s="30">
        <f>P147*40/Q147</f>
        <v>5.45</v>
      </c>
      <c r="V147" s="8">
        <f>(S147+T147+U147)</f>
        <v>54.43181818181819</v>
      </c>
      <c r="W147" s="35">
        <v>0</v>
      </c>
      <c r="X147" s="35"/>
      <c r="Y147" s="32"/>
    </row>
    <row r="148" spans="1:25" ht="18" customHeight="1">
      <c r="A148" s="31">
        <v>144</v>
      </c>
      <c r="B148" s="38" t="s">
        <v>244</v>
      </c>
      <c r="C148" s="38" t="s">
        <v>245</v>
      </c>
      <c r="D148" s="38" t="s">
        <v>35</v>
      </c>
      <c r="E148" s="36" t="s">
        <v>246</v>
      </c>
      <c r="F148" s="38" t="s">
        <v>58</v>
      </c>
      <c r="G148" s="34">
        <v>104</v>
      </c>
      <c r="H148" s="30">
        <v>1100</v>
      </c>
      <c r="I148" s="30">
        <v>2015</v>
      </c>
      <c r="J148" s="8">
        <f>(G148/H148)*100</f>
        <v>9.454545454545455</v>
      </c>
      <c r="K148" s="34">
        <v>966</v>
      </c>
      <c r="L148" s="30">
        <v>1100</v>
      </c>
      <c r="M148" s="30">
        <v>2017</v>
      </c>
      <c r="N148" s="30">
        <f>IF(W148="MI",K148-10,K148)*1</f>
        <v>966</v>
      </c>
      <c r="O148" s="8">
        <f>(N148/L148)*100</f>
        <v>87.81818181818181</v>
      </c>
      <c r="P148" s="35">
        <v>191</v>
      </c>
      <c r="Q148" s="35">
        <v>800</v>
      </c>
      <c r="R148" s="8">
        <f>(P148/Q148)*100</f>
        <v>23.875</v>
      </c>
      <c r="S148" s="8">
        <f>(J148*0.1)</f>
        <v>0.9454545454545455</v>
      </c>
      <c r="T148" s="8">
        <f>(O148*0.5)</f>
        <v>43.90909090909091</v>
      </c>
      <c r="U148" s="30">
        <f>P148*40/Q148</f>
        <v>9.55</v>
      </c>
      <c r="V148" s="8">
        <f>(S148+T148+U148)</f>
        <v>54.404545454545456</v>
      </c>
      <c r="W148" s="35">
        <v>0</v>
      </c>
      <c r="X148" s="62"/>
      <c r="Y148" s="32"/>
    </row>
    <row r="149" spans="1:25" ht="18" customHeight="1">
      <c r="A149" s="31">
        <v>145</v>
      </c>
      <c r="B149" s="32" t="s">
        <v>675</v>
      </c>
      <c r="C149" s="32" t="s">
        <v>676</v>
      </c>
      <c r="D149" s="32" t="s">
        <v>27</v>
      </c>
      <c r="E149" s="33" t="s">
        <v>677</v>
      </c>
      <c r="F149" s="32" t="s">
        <v>458</v>
      </c>
      <c r="G149" s="34">
        <v>782</v>
      </c>
      <c r="H149" s="30">
        <v>1100</v>
      </c>
      <c r="I149" s="30">
        <v>2015</v>
      </c>
      <c r="J149" s="8">
        <f>(G149/H149)*100</f>
        <v>71.0909090909091</v>
      </c>
      <c r="K149" s="34">
        <v>885</v>
      </c>
      <c r="L149" s="30">
        <v>1100</v>
      </c>
      <c r="M149" s="30">
        <v>2017</v>
      </c>
      <c r="N149" s="30">
        <f>IF(X149="MI",K149-10,K149)*1</f>
        <v>885</v>
      </c>
      <c r="O149" s="8">
        <f>(N149/L149)*100</f>
        <v>80.45454545454545</v>
      </c>
      <c r="P149" s="35">
        <v>141</v>
      </c>
      <c r="Q149" s="35">
        <v>800</v>
      </c>
      <c r="R149" s="8">
        <f>(P149/Q149)*100</f>
        <v>17.625</v>
      </c>
      <c r="S149" s="8">
        <f>(J149*0.1)</f>
        <v>7.109090909090909</v>
      </c>
      <c r="T149" s="8">
        <f>(O149*0.5)</f>
        <v>40.22727272727273</v>
      </c>
      <c r="U149" s="30">
        <f>P149*40/Q149</f>
        <v>7.05</v>
      </c>
      <c r="V149" s="8">
        <f>(S149+T149+U149)</f>
        <v>54.38636363636363</v>
      </c>
      <c r="W149" s="35"/>
      <c r="X149" s="35">
        <v>0</v>
      </c>
      <c r="Y149" s="32"/>
    </row>
    <row r="150" spans="1:25" ht="18" customHeight="1">
      <c r="A150" s="31">
        <v>146</v>
      </c>
      <c r="B150" s="38" t="s">
        <v>572</v>
      </c>
      <c r="C150" s="38" t="s">
        <v>573</v>
      </c>
      <c r="D150" s="38" t="s">
        <v>35</v>
      </c>
      <c r="E150" s="36" t="s">
        <v>574</v>
      </c>
      <c r="F150" s="38" t="s">
        <v>490</v>
      </c>
      <c r="G150" s="34">
        <v>966</v>
      </c>
      <c r="H150" s="30">
        <v>1100</v>
      </c>
      <c r="I150" s="30">
        <v>2016</v>
      </c>
      <c r="J150" s="8">
        <f>(G150/H150)*100</f>
        <v>87.81818181818181</v>
      </c>
      <c r="K150" s="34">
        <v>893</v>
      </c>
      <c r="L150" s="30">
        <v>1100</v>
      </c>
      <c r="M150" s="30">
        <v>2018</v>
      </c>
      <c r="N150" s="30">
        <f>IF(X150="MI",K150-10,K150)*1</f>
        <v>893</v>
      </c>
      <c r="O150" s="8">
        <f>(N150/L150)*100</f>
        <v>81.18181818181817</v>
      </c>
      <c r="P150" s="35">
        <v>99</v>
      </c>
      <c r="Q150" s="35">
        <v>800</v>
      </c>
      <c r="R150" s="8">
        <f>(P150/Q150)*100</f>
        <v>12.375</v>
      </c>
      <c r="S150" s="8">
        <f>(J150*0.1)</f>
        <v>8.781818181818181</v>
      </c>
      <c r="T150" s="8">
        <f>(O150*0.5)</f>
        <v>40.590909090909086</v>
      </c>
      <c r="U150" s="30">
        <f>P150*40/Q150</f>
        <v>4.95</v>
      </c>
      <c r="V150" s="8">
        <f>(S150+T150+U150)</f>
        <v>54.32272727272727</v>
      </c>
      <c r="W150" s="35"/>
      <c r="X150" s="35">
        <v>0</v>
      </c>
      <c r="Y150" s="32"/>
    </row>
    <row r="151" spans="1:25" ht="18" customHeight="1">
      <c r="A151" s="31">
        <v>147</v>
      </c>
      <c r="B151" s="38" t="s">
        <v>789</v>
      </c>
      <c r="C151" s="38" t="s">
        <v>790</v>
      </c>
      <c r="D151" s="38" t="s">
        <v>27</v>
      </c>
      <c r="E151" s="39" t="s">
        <v>791</v>
      </c>
      <c r="F151" s="38" t="s">
        <v>479</v>
      </c>
      <c r="G151" s="34">
        <v>852</v>
      </c>
      <c r="H151" s="30">
        <v>1100</v>
      </c>
      <c r="I151" s="30">
        <v>2016</v>
      </c>
      <c r="J151" s="8">
        <f>(G151/H151)*100</f>
        <v>77.45454545454545</v>
      </c>
      <c r="K151" s="34">
        <v>845</v>
      </c>
      <c r="L151" s="30">
        <v>1100</v>
      </c>
      <c r="M151" s="30">
        <v>2017</v>
      </c>
      <c r="N151" s="30">
        <f>IF(X151="MI",K151-10,K151)*1</f>
        <v>845</v>
      </c>
      <c r="O151" s="8">
        <f>(N151/L151)*100</f>
        <v>76.81818181818181</v>
      </c>
      <c r="P151" s="35">
        <v>162</v>
      </c>
      <c r="Q151" s="35">
        <v>800</v>
      </c>
      <c r="R151" s="8">
        <f>(P151/Q151)*100</f>
        <v>20.25</v>
      </c>
      <c r="S151" s="8">
        <f>(J151*0.1)</f>
        <v>7.745454545454546</v>
      </c>
      <c r="T151" s="8">
        <f>(O151*0.5)</f>
        <v>38.40909090909091</v>
      </c>
      <c r="U151" s="30">
        <f>P151*40/Q151</f>
        <v>8.1</v>
      </c>
      <c r="V151" s="8">
        <f>(S151+T151+U151)</f>
        <v>54.25454545454546</v>
      </c>
      <c r="W151" s="35"/>
      <c r="X151" s="47">
        <v>0</v>
      </c>
      <c r="Y151" s="32"/>
    </row>
    <row r="152" spans="1:25" ht="18" customHeight="1">
      <c r="A152" s="31">
        <v>148</v>
      </c>
      <c r="B152" s="38" t="s">
        <v>518</v>
      </c>
      <c r="C152" s="38" t="s">
        <v>519</v>
      </c>
      <c r="D152" s="38" t="s">
        <v>35</v>
      </c>
      <c r="E152" s="36" t="s">
        <v>520</v>
      </c>
      <c r="F152" s="38" t="s">
        <v>490</v>
      </c>
      <c r="G152" s="34">
        <v>967</v>
      </c>
      <c r="H152" s="30">
        <v>1100</v>
      </c>
      <c r="I152" s="30">
        <v>2015</v>
      </c>
      <c r="J152" s="8">
        <f>(G152/H152)*100</f>
        <v>87.90909090909092</v>
      </c>
      <c r="K152" s="34">
        <v>899</v>
      </c>
      <c r="L152" s="30">
        <v>1100</v>
      </c>
      <c r="M152" s="30">
        <v>2017</v>
      </c>
      <c r="N152" s="30">
        <f>IF(X152="MI",K152-10,K152)*1</f>
        <v>899</v>
      </c>
      <c r="O152" s="8">
        <f>(N152/L152)*100</f>
        <v>81.72727272727272</v>
      </c>
      <c r="P152" s="35">
        <v>91</v>
      </c>
      <c r="Q152" s="35">
        <v>800</v>
      </c>
      <c r="R152" s="8">
        <f>(P152/Q152)*100</f>
        <v>11.375</v>
      </c>
      <c r="S152" s="8">
        <f>(J152*0.1)</f>
        <v>8.790909090909093</v>
      </c>
      <c r="T152" s="8">
        <f>(O152*0.5)</f>
        <v>40.86363636363636</v>
      </c>
      <c r="U152" s="30">
        <f>P152*40/Q152</f>
        <v>4.55</v>
      </c>
      <c r="V152" s="8">
        <f>(S152+T152+U152)</f>
        <v>54.20454545454545</v>
      </c>
      <c r="W152" s="35"/>
      <c r="X152" s="35">
        <v>0</v>
      </c>
      <c r="Y152" s="32"/>
    </row>
    <row r="153" spans="1:25" ht="18" customHeight="1">
      <c r="A153" s="31">
        <v>149</v>
      </c>
      <c r="B153" s="32" t="s">
        <v>672</v>
      </c>
      <c r="C153" s="32" t="s">
        <v>673</v>
      </c>
      <c r="D153" s="32" t="s">
        <v>27</v>
      </c>
      <c r="E153" s="33" t="s">
        <v>674</v>
      </c>
      <c r="F153" s="32" t="s">
        <v>413</v>
      </c>
      <c r="G153" s="34">
        <v>635</v>
      </c>
      <c r="H153" s="30">
        <v>1100</v>
      </c>
      <c r="I153" s="30">
        <v>2014</v>
      </c>
      <c r="J153" s="8">
        <f>(G153/H153)*100</f>
        <v>57.72727272727273</v>
      </c>
      <c r="K153" s="34">
        <v>834</v>
      </c>
      <c r="L153" s="30">
        <v>1100</v>
      </c>
      <c r="M153" s="30">
        <v>2016</v>
      </c>
      <c r="N153" s="30">
        <f>IF(X153="MI",K153-10,K153)*1</f>
        <v>834</v>
      </c>
      <c r="O153" s="8">
        <f>(N153/L153)*100</f>
        <v>75.81818181818181</v>
      </c>
      <c r="P153" s="35">
        <v>207</v>
      </c>
      <c r="Q153" s="35">
        <v>800</v>
      </c>
      <c r="R153" s="8">
        <f>(P153/Q153)*100</f>
        <v>25.874999999999996</v>
      </c>
      <c r="S153" s="8">
        <f>(J153*0.1)</f>
        <v>5.772727272727273</v>
      </c>
      <c r="T153" s="8">
        <f>(O153*0.5)</f>
        <v>37.90909090909091</v>
      </c>
      <c r="U153" s="30">
        <f>P153*40/Q153</f>
        <v>10.35</v>
      </c>
      <c r="V153" s="8">
        <f>(S153+T153+U153)</f>
        <v>54.03181818181818</v>
      </c>
      <c r="W153" s="35"/>
      <c r="X153" s="35">
        <v>0</v>
      </c>
      <c r="Y153" s="32"/>
    </row>
    <row r="154" spans="1:25" ht="18" customHeight="1">
      <c r="A154" s="31">
        <v>150</v>
      </c>
      <c r="B154" s="32" t="s">
        <v>811</v>
      </c>
      <c r="C154" s="32" t="s">
        <v>812</v>
      </c>
      <c r="D154" s="32" t="s">
        <v>35</v>
      </c>
      <c r="E154" s="33" t="s">
        <v>813</v>
      </c>
      <c r="F154" s="32" t="s">
        <v>527</v>
      </c>
      <c r="G154" s="34">
        <v>855</v>
      </c>
      <c r="H154" s="30">
        <v>1100</v>
      </c>
      <c r="I154" s="30">
        <v>2014</v>
      </c>
      <c r="J154" s="8">
        <f>(G154/H154)*100</f>
        <v>77.72727272727272</v>
      </c>
      <c r="K154" s="34">
        <v>839</v>
      </c>
      <c r="L154" s="30">
        <v>1100</v>
      </c>
      <c r="M154" s="30">
        <v>2014</v>
      </c>
      <c r="N154" s="30">
        <f>IF(W154="MI",K154-10,K154)*1</f>
        <v>829</v>
      </c>
      <c r="O154" s="8">
        <f>(N154/L154)*100</f>
        <v>75.36363636363636</v>
      </c>
      <c r="P154" s="35">
        <v>170</v>
      </c>
      <c r="Q154" s="35">
        <v>800</v>
      </c>
      <c r="R154" s="8">
        <f>(P154/Q154)*100</f>
        <v>21.25</v>
      </c>
      <c r="S154" s="8">
        <f>(J154*0.1)</f>
        <v>7.7727272727272725</v>
      </c>
      <c r="T154" s="8">
        <f>(O154*0.5)</f>
        <v>37.68181818181818</v>
      </c>
      <c r="U154" s="30">
        <f>P154*40/Q154</f>
        <v>8.5</v>
      </c>
      <c r="V154" s="8">
        <f>(S154+T154+U154)</f>
        <v>53.95454545454545</v>
      </c>
      <c r="W154" s="35" t="s">
        <v>23</v>
      </c>
      <c r="X154" s="32"/>
      <c r="Y154" s="32"/>
    </row>
    <row r="155" spans="1:25" ht="18" customHeight="1">
      <c r="A155" s="31">
        <v>151</v>
      </c>
      <c r="B155" s="32" t="s">
        <v>340</v>
      </c>
      <c r="C155" s="32" t="s">
        <v>341</v>
      </c>
      <c r="D155" s="32" t="s">
        <v>35</v>
      </c>
      <c r="E155" s="33" t="s">
        <v>342</v>
      </c>
      <c r="F155" s="32" t="s">
        <v>343</v>
      </c>
      <c r="G155" s="34">
        <v>908</v>
      </c>
      <c r="H155" s="30">
        <v>1100</v>
      </c>
      <c r="I155" s="30">
        <v>2016</v>
      </c>
      <c r="J155" s="8">
        <f>(G155/H155)*100</f>
        <v>82.54545454545455</v>
      </c>
      <c r="K155" s="34">
        <v>852</v>
      </c>
      <c r="L155" s="30">
        <v>1100</v>
      </c>
      <c r="M155" s="30">
        <v>2018</v>
      </c>
      <c r="N155" s="30">
        <f>IF(W155="MI",K155-10,K155)*1</f>
        <v>852</v>
      </c>
      <c r="O155" s="8">
        <f>(N155/L155)*100</f>
        <v>77.45454545454545</v>
      </c>
      <c r="P155" s="35">
        <v>138</v>
      </c>
      <c r="Q155" s="35">
        <v>800</v>
      </c>
      <c r="R155" s="8">
        <f>(P155/Q155)*100</f>
        <v>17.25</v>
      </c>
      <c r="S155" s="8">
        <f>(J155*0.1)</f>
        <v>8.254545454545456</v>
      </c>
      <c r="T155" s="8">
        <f>(O155*0.5)</f>
        <v>38.72727272727273</v>
      </c>
      <c r="U155" s="30">
        <f>P155*40/Q155</f>
        <v>6.9</v>
      </c>
      <c r="V155" s="8">
        <f>(S155+T155+U155)</f>
        <v>53.88181818181818</v>
      </c>
      <c r="W155" s="35">
        <v>0</v>
      </c>
      <c r="X155" s="35"/>
      <c r="Y155" s="32"/>
    </row>
    <row r="156" spans="1:25" ht="18" customHeight="1">
      <c r="A156" s="31">
        <v>152</v>
      </c>
      <c r="B156" s="38" t="s">
        <v>157</v>
      </c>
      <c r="C156" s="38" t="s">
        <v>158</v>
      </c>
      <c r="D156" s="38" t="s">
        <v>27</v>
      </c>
      <c r="E156" s="36" t="s">
        <v>159</v>
      </c>
      <c r="F156" s="38" t="s">
        <v>160</v>
      </c>
      <c r="G156" s="34">
        <v>865</v>
      </c>
      <c r="H156" s="30">
        <v>1100</v>
      </c>
      <c r="I156" s="30">
        <v>2014</v>
      </c>
      <c r="J156" s="8">
        <f>(G156/H156)*100</f>
        <v>78.63636363636364</v>
      </c>
      <c r="K156" s="34">
        <v>836</v>
      </c>
      <c r="L156" s="30">
        <v>1100</v>
      </c>
      <c r="M156" s="30">
        <v>2016</v>
      </c>
      <c r="N156" s="30">
        <f>IF(W156="MI",K156-10,K156)*1</f>
        <v>836</v>
      </c>
      <c r="O156" s="8">
        <f>(N156/L156)*100</f>
        <v>76</v>
      </c>
      <c r="P156" s="35">
        <v>160</v>
      </c>
      <c r="Q156" s="35">
        <v>800</v>
      </c>
      <c r="R156" s="8">
        <f>(P156/Q156)*100</f>
        <v>20</v>
      </c>
      <c r="S156" s="8">
        <f>(J156*0.1)</f>
        <v>7.863636363636364</v>
      </c>
      <c r="T156" s="8">
        <f>(O156*0.5)</f>
        <v>38</v>
      </c>
      <c r="U156" s="30">
        <f>P156*40/Q156</f>
        <v>8</v>
      </c>
      <c r="V156" s="8">
        <f>(S156+T156+U156)</f>
        <v>53.86363636363637</v>
      </c>
      <c r="W156" s="35">
        <v>0</v>
      </c>
      <c r="X156" s="35"/>
      <c r="Y156" s="32"/>
    </row>
    <row r="157" spans="1:25" ht="18" customHeight="1">
      <c r="A157" s="31">
        <v>153</v>
      </c>
      <c r="B157" s="38" t="s">
        <v>71</v>
      </c>
      <c r="C157" s="38" t="s">
        <v>72</v>
      </c>
      <c r="D157" s="38" t="s">
        <v>35</v>
      </c>
      <c r="E157" s="36" t="s">
        <v>73</v>
      </c>
      <c r="F157" s="38" t="s">
        <v>54</v>
      </c>
      <c r="G157" s="34">
        <v>963</v>
      </c>
      <c r="H157" s="30">
        <v>1100</v>
      </c>
      <c r="I157" s="30">
        <v>2015</v>
      </c>
      <c r="J157" s="8">
        <f>(G157/H157)*100</f>
        <v>87.54545454545455</v>
      </c>
      <c r="K157" s="34">
        <v>863</v>
      </c>
      <c r="L157" s="30">
        <v>1100</v>
      </c>
      <c r="M157" s="30">
        <v>2017</v>
      </c>
      <c r="N157" s="30">
        <f>IF(W157="MI",K157-10,K157)*1</f>
        <v>863</v>
      </c>
      <c r="O157" s="8">
        <f>(N157/L157)*100</f>
        <v>78.45454545454545</v>
      </c>
      <c r="P157" s="35">
        <v>116</v>
      </c>
      <c r="Q157" s="35">
        <v>800</v>
      </c>
      <c r="R157" s="8">
        <f>(P157/Q157)*100</f>
        <v>14.499999999999998</v>
      </c>
      <c r="S157" s="8">
        <f>(J157*0.1)</f>
        <v>8.754545454545456</v>
      </c>
      <c r="T157" s="8">
        <f>(O157*0.5)</f>
        <v>39.22727272727273</v>
      </c>
      <c r="U157" s="30">
        <f>P157*40/Q157</f>
        <v>5.8</v>
      </c>
      <c r="V157" s="8">
        <f>(S157+T157+U157)</f>
        <v>53.78181818181818</v>
      </c>
      <c r="W157" s="35">
        <v>0</v>
      </c>
      <c r="X157" s="35"/>
      <c r="Y157" s="32"/>
    </row>
    <row r="158" spans="1:25" ht="18" customHeight="1">
      <c r="A158" s="31">
        <v>154</v>
      </c>
      <c r="B158" s="32" t="s">
        <v>944</v>
      </c>
      <c r="C158" s="32" t="s">
        <v>43</v>
      </c>
      <c r="D158" s="32" t="s">
        <v>27</v>
      </c>
      <c r="E158" s="33" t="s">
        <v>44</v>
      </c>
      <c r="F158" s="32" t="s">
        <v>45</v>
      </c>
      <c r="G158" s="34">
        <v>987</v>
      </c>
      <c r="H158" s="30">
        <v>1100</v>
      </c>
      <c r="I158" s="30">
        <v>2016</v>
      </c>
      <c r="J158" s="8">
        <f>(G158/H158)*100</f>
        <v>89.72727272727272</v>
      </c>
      <c r="K158" s="34">
        <v>880</v>
      </c>
      <c r="L158" s="30">
        <v>1100</v>
      </c>
      <c r="M158" s="30">
        <v>2018</v>
      </c>
      <c r="N158" s="30">
        <f>IF(W158="MI",K158-10,K158)*1</f>
        <v>880</v>
      </c>
      <c r="O158" s="8">
        <f>(N158/L158)*100</f>
        <v>80</v>
      </c>
      <c r="P158" s="35">
        <v>96</v>
      </c>
      <c r="Q158" s="35">
        <v>800</v>
      </c>
      <c r="R158" s="8">
        <f>(P158/Q158)*100</f>
        <v>12</v>
      </c>
      <c r="S158" s="8">
        <f>(J158*0.1)</f>
        <v>8.972727272727273</v>
      </c>
      <c r="T158" s="8">
        <f>(O158*0.5)</f>
        <v>40</v>
      </c>
      <c r="U158" s="30">
        <f>P158*40/Q158</f>
        <v>4.8</v>
      </c>
      <c r="V158" s="8">
        <f>(S158+T158+U158)</f>
        <v>53.772727272727266</v>
      </c>
      <c r="W158" s="35">
        <v>0</v>
      </c>
      <c r="X158" s="35"/>
      <c r="Y158" s="32"/>
    </row>
    <row r="159" spans="1:25" ht="18" customHeight="1">
      <c r="A159" s="31">
        <v>155</v>
      </c>
      <c r="B159" s="32" t="s">
        <v>648</v>
      </c>
      <c r="C159" s="32" t="s">
        <v>649</v>
      </c>
      <c r="D159" s="32" t="s">
        <v>35</v>
      </c>
      <c r="E159" s="33" t="s">
        <v>650</v>
      </c>
      <c r="F159" s="32" t="s">
        <v>567</v>
      </c>
      <c r="G159" s="34">
        <v>913</v>
      </c>
      <c r="H159" s="30">
        <v>1100</v>
      </c>
      <c r="I159" s="30">
        <v>2016</v>
      </c>
      <c r="J159" s="8">
        <f>(G159/H159)*100</f>
        <v>83</v>
      </c>
      <c r="K159" s="34">
        <v>867</v>
      </c>
      <c r="L159" s="30">
        <v>1100</v>
      </c>
      <c r="M159" s="30">
        <v>2018</v>
      </c>
      <c r="N159" s="30">
        <f>IF(X159="MI",K159-10,K159)*1</f>
        <v>867</v>
      </c>
      <c r="O159" s="8">
        <f>(N159/L159)*100</f>
        <v>78.81818181818183</v>
      </c>
      <c r="P159" s="35">
        <v>121</v>
      </c>
      <c r="Q159" s="35">
        <v>800</v>
      </c>
      <c r="R159" s="8">
        <f>(P159/Q159)*100</f>
        <v>15.125</v>
      </c>
      <c r="S159" s="8">
        <f>(J159*0.1)</f>
        <v>8.3</v>
      </c>
      <c r="T159" s="8">
        <f>(O159*0.5)</f>
        <v>39.409090909090914</v>
      </c>
      <c r="U159" s="30">
        <f>P159*40/Q159</f>
        <v>6.05</v>
      </c>
      <c r="V159" s="8">
        <f>(S159+T159+U159)</f>
        <v>53.759090909090915</v>
      </c>
      <c r="W159" s="35"/>
      <c r="X159" s="35">
        <v>0</v>
      </c>
      <c r="Y159" s="32"/>
    </row>
    <row r="160" spans="1:25" ht="18" customHeight="1">
      <c r="A160" s="31">
        <v>156</v>
      </c>
      <c r="B160" s="32" t="s">
        <v>945</v>
      </c>
      <c r="C160" s="32" t="s">
        <v>227</v>
      </c>
      <c r="D160" s="32" t="s">
        <v>35</v>
      </c>
      <c r="E160" s="33">
        <v>36984</v>
      </c>
      <c r="F160" s="40" t="s">
        <v>37</v>
      </c>
      <c r="G160" s="34">
        <v>940</v>
      </c>
      <c r="H160" s="30">
        <v>1100</v>
      </c>
      <c r="I160" s="30">
        <v>2016</v>
      </c>
      <c r="J160" s="8">
        <f>(G160/H160)*100</f>
        <v>85.45454545454545</v>
      </c>
      <c r="K160" s="34">
        <v>829</v>
      </c>
      <c r="L160" s="30">
        <v>1100</v>
      </c>
      <c r="M160" s="30">
        <v>2018</v>
      </c>
      <c r="N160" s="30">
        <f>IF(W160="MI",K160-10,K160)*1</f>
        <v>829</v>
      </c>
      <c r="O160" s="8">
        <f>(N160/L160)*100</f>
        <v>75.36363636363636</v>
      </c>
      <c r="P160" s="35">
        <v>150</v>
      </c>
      <c r="Q160" s="35">
        <v>800</v>
      </c>
      <c r="R160" s="8">
        <f>(P160/Q160)*100</f>
        <v>18.75</v>
      </c>
      <c r="S160" s="8">
        <f>(J160*0.1)</f>
        <v>8.545454545454545</v>
      </c>
      <c r="T160" s="8">
        <f>(O160*0.5)</f>
        <v>37.68181818181818</v>
      </c>
      <c r="U160" s="30">
        <f>P160*40/Q160</f>
        <v>7.5</v>
      </c>
      <c r="V160" s="8">
        <f>(S160+T160+U160)</f>
        <v>53.72727272727273</v>
      </c>
      <c r="W160" s="35">
        <v>0</v>
      </c>
      <c r="X160" s="35"/>
      <c r="Y160" s="32"/>
    </row>
    <row r="161" spans="1:25" ht="18" customHeight="1">
      <c r="A161" s="31">
        <v>157</v>
      </c>
      <c r="B161" s="38" t="s">
        <v>115</v>
      </c>
      <c r="C161" s="38" t="s">
        <v>114</v>
      </c>
      <c r="D161" s="38" t="s">
        <v>35</v>
      </c>
      <c r="E161" s="36">
        <v>36506</v>
      </c>
      <c r="F161" s="38" t="s">
        <v>37</v>
      </c>
      <c r="G161" s="34">
        <v>807</v>
      </c>
      <c r="H161" s="30">
        <v>1100</v>
      </c>
      <c r="I161" s="30">
        <v>2016</v>
      </c>
      <c r="J161" s="8">
        <f>(G161/H161)*100</f>
        <v>73.36363636363636</v>
      </c>
      <c r="K161" s="34">
        <v>839</v>
      </c>
      <c r="L161" s="30">
        <v>1100</v>
      </c>
      <c r="M161" s="30">
        <v>2018</v>
      </c>
      <c r="N161" s="30">
        <f>IF(W161="MI",K161-10,K161)*1</f>
        <v>829</v>
      </c>
      <c r="O161" s="8">
        <f>(N161/L161)*100</f>
        <v>75.36363636363636</v>
      </c>
      <c r="P161" s="35">
        <v>174</v>
      </c>
      <c r="Q161" s="35">
        <v>800</v>
      </c>
      <c r="R161" s="8">
        <f>(P161/Q161)*100</f>
        <v>21.75</v>
      </c>
      <c r="S161" s="8">
        <f>(J161*0.1)</f>
        <v>7.336363636363636</v>
      </c>
      <c r="T161" s="8">
        <f>(O161*0.5)</f>
        <v>37.68181818181818</v>
      </c>
      <c r="U161" s="30">
        <f>P161*40/Q161</f>
        <v>8.7</v>
      </c>
      <c r="V161" s="8">
        <f>(S161+T161+U161)</f>
        <v>53.71818181818182</v>
      </c>
      <c r="W161" s="35" t="s">
        <v>24</v>
      </c>
      <c r="X161" s="34"/>
      <c r="Y161" s="32"/>
    </row>
    <row r="162" spans="1:25" ht="18" customHeight="1">
      <c r="A162" s="31">
        <v>158</v>
      </c>
      <c r="B162" s="32" t="s">
        <v>725</v>
      </c>
      <c r="C162" s="32" t="s">
        <v>726</v>
      </c>
      <c r="D162" s="32" t="s">
        <v>27</v>
      </c>
      <c r="E162" s="33" t="s">
        <v>628</v>
      </c>
      <c r="F162" s="32" t="s">
        <v>497</v>
      </c>
      <c r="G162" s="34">
        <v>911</v>
      </c>
      <c r="H162" s="30">
        <v>1100</v>
      </c>
      <c r="I162" s="30">
        <v>2015</v>
      </c>
      <c r="J162" s="8">
        <f>(G162/H162)*100</f>
        <v>82.81818181818181</v>
      </c>
      <c r="K162" s="34">
        <v>855</v>
      </c>
      <c r="L162" s="30">
        <v>1100</v>
      </c>
      <c r="M162" s="30">
        <v>2017</v>
      </c>
      <c r="N162" s="30">
        <f>IF(X162="MI",K162-10,K162)*1</f>
        <v>855</v>
      </c>
      <c r="O162" s="8">
        <f>(N162/L162)*100</f>
        <v>77.72727272727272</v>
      </c>
      <c r="P162" s="35">
        <v>131</v>
      </c>
      <c r="Q162" s="35">
        <v>800</v>
      </c>
      <c r="R162" s="8">
        <f>(P162/Q162)*100</f>
        <v>16.375</v>
      </c>
      <c r="S162" s="8">
        <f>(J162*0.1)</f>
        <v>8.281818181818181</v>
      </c>
      <c r="T162" s="8">
        <f>(O162*0.5)</f>
        <v>38.86363636363636</v>
      </c>
      <c r="U162" s="30">
        <f>P162*40/Q162</f>
        <v>6.55</v>
      </c>
      <c r="V162" s="8">
        <f>(S162+T162+U162)</f>
        <v>53.69545454545454</v>
      </c>
      <c r="W162" s="35"/>
      <c r="X162" s="35">
        <v>0</v>
      </c>
      <c r="Y162" s="32"/>
    </row>
    <row r="163" spans="1:25" ht="18" customHeight="1">
      <c r="A163" s="31">
        <v>159</v>
      </c>
      <c r="B163" s="32" t="s">
        <v>354</v>
      </c>
      <c r="C163" s="32" t="s">
        <v>355</v>
      </c>
      <c r="D163" s="32" t="s">
        <v>27</v>
      </c>
      <c r="E163" s="33">
        <v>36223</v>
      </c>
      <c r="F163" s="32" t="s">
        <v>37</v>
      </c>
      <c r="G163" s="34">
        <v>978</v>
      </c>
      <c r="H163" s="30">
        <v>1100</v>
      </c>
      <c r="I163" s="30">
        <v>2015</v>
      </c>
      <c r="J163" s="8">
        <f>(G163/H163)*100</f>
        <v>88.9090909090909</v>
      </c>
      <c r="K163" s="34">
        <v>831</v>
      </c>
      <c r="L163" s="30">
        <v>1100</v>
      </c>
      <c r="M163" s="30">
        <v>2017</v>
      </c>
      <c r="N163" s="30">
        <f>IF(W163="MI",K163-10,K163)*1</f>
        <v>831</v>
      </c>
      <c r="O163" s="8">
        <f>(N163/L163)*100</f>
        <v>75.54545454545455</v>
      </c>
      <c r="P163" s="35">
        <v>140</v>
      </c>
      <c r="Q163" s="35">
        <v>800</v>
      </c>
      <c r="R163" s="8">
        <f>(P163/Q163)*100</f>
        <v>17.5</v>
      </c>
      <c r="S163" s="8">
        <f>(J163*0.1)</f>
        <v>8.89090909090909</v>
      </c>
      <c r="T163" s="8">
        <f>(O163*0.5)</f>
        <v>37.77272727272727</v>
      </c>
      <c r="U163" s="30">
        <f>P163*40/Q163</f>
        <v>7</v>
      </c>
      <c r="V163" s="8">
        <f>(S163+T163+U163)</f>
        <v>53.663636363636364</v>
      </c>
      <c r="W163" s="35">
        <v>0</v>
      </c>
      <c r="X163" s="35"/>
      <c r="Y163" s="32"/>
    </row>
    <row r="164" spans="1:25" ht="18" customHeight="1">
      <c r="A164" s="31">
        <v>160</v>
      </c>
      <c r="B164" s="32" t="s">
        <v>783</v>
      </c>
      <c r="C164" s="32" t="s">
        <v>784</v>
      </c>
      <c r="D164" s="32" t="s">
        <v>35</v>
      </c>
      <c r="E164" s="33" t="s">
        <v>785</v>
      </c>
      <c r="F164" s="32" t="s">
        <v>479</v>
      </c>
      <c r="G164" s="34">
        <v>897</v>
      </c>
      <c r="H164" s="30">
        <v>1100</v>
      </c>
      <c r="I164" s="30">
        <v>2015</v>
      </c>
      <c r="J164" s="8">
        <f>(G164/H164)*100</f>
        <v>81.54545454545455</v>
      </c>
      <c r="K164" s="34">
        <v>855</v>
      </c>
      <c r="L164" s="30">
        <v>1100</v>
      </c>
      <c r="M164" s="30">
        <v>2017</v>
      </c>
      <c r="N164" s="30">
        <f>IF(X164="MI",K164-10,K164)*1</f>
        <v>855</v>
      </c>
      <c r="O164" s="8">
        <f>(N164/L164)*100</f>
        <v>77.72727272727272</v>
      </c>
      <c r="P164" s="35">
        <v>132</v>
      </c>
      <c r="Q164" s="35">
        <v>800</v>
      </c>
      <c r="R164" s="8">
        <f>(P164/Q164)*100</f>
        <v>16.5</v>
      </c>
      <c r="S164" s="8">
        <f>(J164*0.1)</f>
        <v>8.154545454545454</v>
      </c>
      <c r="T164" s="8">
        <f>(O164*0.5)</f>
        <v>38.86363636363636</v>
      </c>
      <c r="U164" s="30">
        <f>P164*40/Q164</f>
        <v>6.6</v>
      </c>
      <c r="V164" s="8">
        <f>(S164+T164+U164)</f>
        <v>53.61818181818182</v>
      </c>
      <c r="W164" s="35"/>
      <c r="X164" s="35"/>
      <c r="Y164" s="32"/>
    </row>
    <row r="165" spans="1:25" ht="18" customHeight="1">
      <c r="A165" s="31">
        <v>161</v>
      </c>
      <c r="B165" s="32" t="s">
        <v>30</v>
      </c>
      <c r="C165" s="38" t="s">
        <v>31</v>
      </c>
      <c r="D165" s="38" t="s">
        <v>27</v>
      </c>
      <c r="E165" s="39" t="s">
        <v>32</v>
      </c>
      <c r="F165" s="38" t="s">
        <v>29</v>
      </c>
      <c r="G165" s="34">
        <v>927</v>
      </c>
      <c r="H165" s="30">
        <v>1100</v>
      </c>
      <c r="I165" s="30">
        <v>2016</v>
      </c>
      <c r="J165" s="8">
        <f>(G165/H165)*100</f>
        <v>84.27272727272728</v>
      </c>
      <c r="K165" s="34">
        <v>865</v>
      </c>
      <c r="L165" s="30">
        <v>1100</v>
      </c>
      <c r="M165" s="30">
        <v>2018</v>
      </c>
      <c r="N165" s="30">
        <f>IF(W165="MI",K165-10,K165)*1</f>
        <v>865</v>
      </c>
      <c r="O165" s="8">
        <f>(N165/L165)*100</f>
        <v>78.63636363636364</v>
      </c>
      <c r="P165" s="35">
        <v>111</v>
      </c>
      <c r="Q165" s="35">
        <v>800</v>
      </c>
      <c r="R165" s="8">
        <f>(P165/Q165)*100</f>
        <v>13.875000000000002</v>
      </c>
      <c r="S165" s="8">
        <f>(J165*0.1)</f>
        <v>8.427272727272728</v>
      </c>
      <c r="T165" s="8">
        <f>(O165*0.5)</f>
        <v>39.31818181818182</v>
      </c>
      <c r="U165" s="30">
        <f>P165*40/Q165</f>
        <v>5.55</v>
      </c>
      <c r="V165" s="8">
        <f>(S165+T165+U165)</f>
        <v>53.29545454545455</v>
      </c>
      <c r="W165" s="35">
        <v>0</v>
      </c>
      <c r="X165" s="35"/>
      <c r="Y165" s="32"/>
    </row>
    <row r="166" spans="1:25" ht="18" customHeight="1">
      <c r="A166" s="31">
        <v>162</v>
      </c>
      <c r="B166" s="32" t="s">
        <v>351</v>
      </c>
      <c r="C166" s="32" t="s">
        <v>352</v>
      </c>
      <c r="D166" s="32" t="s">
        <v>35</v>
      </c>
      <c r="E166" s="33">
        <v>36802</v>
      </c>
      <c r="F166" s="32" t="s">
        <v>353</v>
      </c>
      <c r="G166" s="34">
        <v>861</v>
      </c>
      <c r="H166" s="30">
        <v>1100</v>
      </c>
      <c r="I166" s="30">
        <v>2015</v>
      </c>
      <c r="J166" s="8">
        <f>(G166/H166)*100</f>
        <v>78.27272727272727</v>
      </c>
      <c r="K166" s="34">
        <v>860</v>
      </c>
      <c r="L166" s="30">
        <v>1100</v>
      </c>
      <c r="M166" s="30">
        <v>2017</v>
      </c>
      <c r="N166" s="30">
        <f>IF(W166="MI",K166-10,K166)*1</f>
        <v>860</v>
      </c>
      <c r="O166" s="8">
        <f>(N166/L166)*100</f>
        <v>78.18181818181819</v>
      </c>
      <c r="P166" s="35">
        <v>127</v>
      </c>
      <c r="Q166" s="35">
        <v>800</v>
      </c>
      <c r="R166" s="8">
        <f>(P166/Q166)*100</f>
        <v>15.875</v>
      </c>
      <c r="S166" s="8">
        <f>(J166*0.1)</f>
        <v>7.827272727272727</v>
      </c>
      <c r="T166" s="8">
        <f>(O166*0.5)</f>
        <v>39.09090909090909</v>
      </c>
      <c r="U166" s="30">
        <f>P166*40/Q166</f>
        <v>6.35</v>
      </c>
      <c r="V166" s="8">
        <f>(S166+T166+U166)</f>
        <v>53.26818181818182</v>
      </c>
      <c r="W166" s="35">
        <v>0</v>
      </c>
      <c r="X166" s="35"/>
      <c r="Y166" s="32"/>
    </row>
    <row r="167" spans="1:25" ht="18" customHeight="1">
      <c r="A167" s="31">
        <v>163</v>
      </c>
      <c r="B167" s="32" t="s">
        <v>626</v>
      </c>
      <c r="C167" s="32" t="s">
        <v>627</v>
      </c>
      <c r="D167" s="32" t="s">
        <v>27</v>
      </c>
      <c r="E167" s="33" t="s">
        <v>628</v>
      </c>
      <c r="F167" s="32" t="s">
        <v>497</v>
      </c>
      <c r="G167" s="34">
        <v>911</v>
      </c>
      <c r="H167" s="30">
        <v>1100</v>
      </c>
      <c r="I167" s="30">
        <v>2015</v>
      </c>
      <c r="J167" s="8">
        <f>(G167/H167)*100</f>
        <v>82.81818181818181</v>
      </c>
      <c r="K167" s="34">
        <v>855</v>
      </c>
      <c r="L167" s="30">
        <v>1100</v>
      </c>
      <c r="M167" s="30">
        <v>2017</v>
      </c>
      <c r="N167" s="30">
        <f>IF(W167="MI",K167-10,K167)*1</f>
        <v>845</v>
      </c>
      <c r="O167" s="8">
        <f>(N167/L167)*100</f>
        <v>76.81818181818181</v>
      </c>
      <c r="P167" s="35">
        <v>131</v>
      </c>
      <c r="Q167" s="35">
        <v>800</v>
      </c>
      <c r="R167" s="8">
        <f>(P167/Q167)*100</f>
        <v>16.375</v>
      </c>
      <c r="S167" s="8">
        <f>(J167*0.1)</f>
        <v>8.281818181818181</v>
      </c>
      <c r="T167" s="8">
        <f>(O167*0.5)</f>
        <v>38.40909090909091</v>
      </c>
      <c r="U167" s="30">
        <f>P167*40/Q167</f>
        <v>6.55</v>
      </c>
      <c r="V167" s="8">
        <f>(S167+T167+U167)</f>
        <v>53.240909090909085</v>
      </c>
      <c r="W167" s="35" t="s">
        <v>23</v>
      </c>
      <c r="X167" s="32"/>
      <c r="Y167" s="32"/>
    </row>
    <row r="168" spans="1:25" ht="18" customHeight="1">
      <c r="A168" s="31">
        <v>164</v>
      </c>
      <c r="B168" s="32" t="s">
        <v>256</v>
      </c>
      <c r="C168" s="32" t="s">
        <v>257</v>
      </c>
      <c r="D168" s="32" t="s">
        <v>27</v>
      </c>
      <c r="E168" s="33" t="s">
        <v>258</v>
      </c>
      <c r="F168" s="32" t="s">
        <v>54</v>
      </c>
      <c r="G168" s="34">
        <v>963</v>
      </c>
      <c r="H168" s="30">
        <v>1100</v>
      </c>
      <c r="I168" s="30">
        <v>2015</v>
      </c>
      <c r="J168" s="8">
        <f>(G168/H168)*100</f>
        <v>87.54545454545455</v>
      </c>
      <c r="K168" s="34">
        <v>873</v>
      </c>
      <c r="L168" s="30">
        <v>1100</v>
      </c>
      <c r="M168" s="30">
        <v>2018</v>
      </c>
      <c r="N168" s="30">
        <f>IF(W168="MI",K168-10,K168)*1</f>
        <v>873</v>
      </c>
      <c r="O168" s="8">
        <f>(N168/L168)*100</f>
        <v>79.36363636363636</v>
      </c>
      <c r="P168" s="35">
        <v>95</v>
      </c>
      <c r="Q168" s="35">
        <v>800</v>
      </c>
      <c r="R168" s="8">
        <f>(P168/Q168)*100</f>
        <v>11.875</v>
      </c>
      <c r="S168" s="8">
        <f>(J168*0.1)</f>
        <v>8.754545454545456</v>
      </c>
      <c r="T168" s="8">
        <f>(O168*0.5)</f>
        <v>39.68181818181818</v>
      </c>
      <c r="U168" s="30">
        <f>P168*40/Q168</f>
        <v>4.75</v>
      </c>
      <c r="V168" s="8">
        <f>(S168+T168+U168)</f>
        <v>53.18636363636364</v>
      </c>
      <c r="W168" s="35">
        <v>0</v>
      </c>
      <c r="X168" s="35"/>
      <c r="Y168" s="32"/>
    </row>
    <row r="169" spans="1:25" ht="18" customHeight="1">
      <c r="A169" s="31">
        <v>165</v>
      </c>
      <c r="B169" s="32" t="s">
        <v>582</v>
      </c>
      <c r="C169" s="32" t="s">
        <v>583</v>
      </c>
      <c r="D169" s="32" t="s">
        <v>35</v>
      </c>
      <c r="E169" s="33">
        <v>43164</v>
      </c>
      <c r="F169" s="32" t="s">
        <v>479</v>
      </c>
      <c r="G169" s="34">
        <v>992</v>
      </c>
      <c r="H169" s="30">
        <v>1100</v>
      </c>
      <c r="I169" s="30">
        <v>2015</v>
      </c>
      <c r="J169" s="8">
        <f>(G169/H169)*100</f>
        <v>90.18181818181819</v>
      </c>
      <c r="K169" s="34">
        <v>861</v>
      </c>
      <c r="L169" s="30">
        <v>1100</v>
      </c>
      <c r="M169" s="30">
        <v>2017</v>
      </c>
      <c r="N169" s="30">
        <f>IF(X169="MI",K169-10,K169)*1</f>
        <v>861</v>
      </c>
      <c r="O169" s="8">
        <f>(N169/L169)*100</f>
        <v>78.27272727272727</v>
      </c>
      <c r="P169" s="35">
        <v>99</v>
      </c>
      <c r="Q169" s="35">
        <v>800</v>
      </c>
      <c r="R169" s="8">
        <f>(P169/Q169)*100</f>
        <v>12.375</v>
      </c>
      <c r="S169" s="8">
        <f>(J169*0.1)</f>
        <v>9.01818181818182</v>
      </c>
      <c r="T169" s="8">
        <f>(O169*0.5)</f>
        <v>39.13636363636363</v>
      </c>
      <c r="U169" s="30">
        <f>P169*40/Q169</f>
        <v>4.95</v>
      </c>
      <c r="V169" s="8">
        <f>(S169+T169+U169)</f>
        <v>53.10454545454546</v>
      </c>
      <c r="W169" s="35"/>
      <c r="X169" s="35">
        <v>0</v>
      </c>
      <c r="Y169" s="32"/>
    </row>
    <row r="170" spans="1:25" ht="18" customHeight="1">
      <c r="A170" s="31">
        <v>166</v>
      </c>
      <c r="B170" s="38" t="s">
        <v>77</v>
      </c>
      <c r="C170" s="38" t="s">
        <v>78</v>
      </c>
      <c r="D170" s="38" t="s">
        <v>35</v>
      </c>
      <c r="E170" s="36" t="s">
        <v>79</v>
      </c>
      <c r="F170" s="38" t="s">
        <v>54</v>
      </c>
      <c r="G170" s="34">
        <v>921</v>
      </c>
      <c r="H170" s="30">
        <v>1100</v>
      </c>
      <c r="I170" s="30">
        <v>2016</v>
      </c>
      <c r="J170" s="8">
        <f>(G170/H170)*100</f>
        <v>83.72727272727273</v>
      </c>
      <c r="K170" s="34">
        <v>815</v>
      </c>
      <c r="L170" s="30">
        <v>1100</v>
      </c>
      <c r="M170" s="30">
        <v>2018</v>
      </c>
      <c r="N170" s="30">
        <f>IF(W170="MI",K170-10,K170)*1</f>
        <v>815</v>
      </c>
      <c r="O170" s="8">
        <f>(N170/L170)*100</f>
        <v>74.0909090909091</v>
      </c>
      <c r="P170" s="35">
        <v>153</v>
      </c>
      <c r="Q170" s="35">
        <v>800</v>
      </c>
      <c r="R170" s="8">
        <f>(P170/Q170)*100</f>
        <v>19.125</v>
      </c>
      <c r="S170" s="8">
        <f>(J170*0.1)</f>
        <v>8.372727272727273</v>
      </c>
      <c r="T170" s="8">
        <f>(O170*0.5)</f>
        <v>37.04545454545455</v>
      </c>
      <c r="U170" s="30">
        <f>P170*40/Q170</f>
        <v>7.65</v>
      </c>
      <c r="V170" s="8">
        <f>(S170+T170+U170)</f>
        <v>53.06818181818182</v>
      </c>
      <c r="W170" s="35">
        <v>0</v>
      </c>
      <c r="X170" s="35"/>
      <c r="Y170" s="32"/>
    </row>
    <row r="171" spans="1:25" ht="18" customHeight="1">
      <c r="A171" s="31">
        <v>167</v>
      </c>
      <c r="B171" s="38" t="s">
        <v>631</v>
      </c>
      <c r="C171" s="38" t="s">
        <v>632</v>
      </c>
      <c r="D171" s="38" t="s">
        <v>27</v>
      </c>
      <c r="E171" s="36" t="s">
        <v>633</v>
      </c>
      <c r="F171" s="38" t="s">
        <v>490</v>
      </c>
      <c r="G171" s="34">
        <v>882</v>
      </c>
      <c r="H171" s="30">
        <v>1100</v>
      </c>
      <c r="I171" s="30">
        <v>2016</v>
      </c>
      <c r="J171" s="8">
        <f>(G171/H171)*100</f>
        <v>80.18181818181817</v>
      </c>
      <c r="K171" s="34">
        <v>868</v>
      </c>
      <c r="L171" s="30">
        <v>1100</v>
      </c>
      <c r="M171" s="30">
        <v>2018</v>
      </c>
      <c r="N171" s="30">
        <f>IF(W171="MI",K171-10,K171)*1</f>
        <v>858</v>
      </c>
      <c r="O171" s="8">
        <f>(N171/L171)*100</f>
        <v>78</v>
      </c>
      <c r="P171" s="35">
        <v>121</v>
      </c>
      <c r="Q171" s="35">
        <v>800</v>
      </c>
      <c r="R171" s="8">
        <f>(P171/Q171)*100</f>
        <v>15.125</v>
      </c>
      <c r="S171" s="8">
        <f>(J171*0.1)</f>
        <v>8.018181818181818</v>
      </c>
      <c r="T171" s="8">
        <f>(O171*0.5)</f>
        <v>39</v>
      </c>
      <c r="U171" s="30">
        <f>P171*40/Q171</f>
        <v>6.05</v>
      </c>
      <c r="V171" s="8">
        <f>(S171+T171+U171)</f>
        <v>53.06818181818181</v>
      </c>
      <c r="W171" s="35" t="s">
        <v>23</v>
      </c>
      <c r="X171" s="32"/>
      <c r="Y171" s="32"/>
    </row>
    <row r="172" spans="1:25" ht="18" customHeight="1">
      <c r="A172" s="31">
        <v>168</v>
      </c>
      <c r="B172" s="32" t="s">
        <v>834</v>
      </c>
      <c r="C172" s="32" t="s">
        <v>835</v>
      </c>
      <c r="D172" s="32" t="s">
        <v>27</v>
      </c>
      <c r="E172" s="33" t="s">
        <v>836</v>
      </c>
      <c r="F172" s="32" t="s">
        <v>483</v>
      </c>
      <c r="G172" s="34">
        <v>895</v>
      </c>
      <c r="H172" s="30">
        <v>1100</v>
      </c>
      <c r="I172" s="30">
        <v>2016</v>
      </c>
      <c r="J172" s="8">
        <f>(G172/H172)*100</f>
        <v>81.36363636363636</v>
      </c>
      <c r="K172" s="34">
        <v>828</v>
      </c>
      <c r="L172" s="30">
        <v>1100</v>
      </c>
      <c r="M172" s="30">
        <v>2017</v>
      </c>
      <c r="N172" s="30">
        <f>IF(X172="MI",K172-10,K172)*1</f>
        <v>828</v>
      </c>
      <c r="O172" s="8">
        <f>(N172/L172)*100</f>
        <v>75.27272727272727</v>
      </c>
      <c r="P172" s="35">
        <v>144</v>
      </c>
      <c r="Q172" s="35">
        <v>800</v>
      </c>
      <c r="R172" s="8">
        <f>(P172/Q172)*100</f>
        <v>18</v>
      </c>
      <c r="S172" s="8">
        <f>(J172*0.1)</f>
        <v>8.136363636363637</v>
      </c>
      <c r="T172" s="8">
        <f>(O172*0.5)</f>
        <v>37.63636363636363</v>
      </c>
      <c r="U172" s="30">
        <f>P172*40/Q172</f>
        <v>7.2</v>
      </c>
      <c r="V172" s="8">
        <f>(S172+T172+U172)</f>
        <v>52.97272727272727</v>
      </c>
      <c r="W172" s="35"/>
      <c r="X172" s="35">
        <v>0</v>
      </c>
      <c r="Y172" s="32"/>
    </row>
    <row r="173" spans="1:25" ht="18" customHeight="1">
      <c r="A173" s="31">
        <v>169</v>
      </c>
      <c r="B173" s="38" t="s">
        <v>899</v>
      </c>
      <c r="C173" s="38" t="s">
        <v>900</v>
      </c>
      <c r="D173" s="38" t="s">
        <v>27</v>
      </c>
      <c r="E173" s="39" t="s">
        <v>901</v>
      </c>
      <c r="F173" s="38" t="s">
        <v>479</v>
      </c>
      <c r="G173" s="34">
        <v>928</v>
      </c>
      <c r="H173" s="30">
        <v>1100</v>
      </c>
      <c r="I173" s="30">
        <v>2016</v>
      </c>
      <c r="J173" s="8">
        <f>(G173/H173)*100</f>
        <v>84.36363636363636</v>
      </c>
      <c r="K173" s="34">
        <v>895</v>
      </c>
      <c r="L173" s="30">
        <v>1100</v>
      </c>
      <c r="M173" s="30">
        <v>2018</v>
      </c>
      <c r="N173" s="30">
        <f>IF(X173="MI",K173-10,K173)*1</f>
        <v>895</v>
      </c>
      <c r="O173" s="8">
        <f>(N173/L173)*100</f>
        <v>81.36363636363636</v>
      </c>
      <c r="P173" s="35">
        <v>77</v>
      </c>
      <c r="Q173" s="35">
        <v>800</v>
      </c>
      <c r="R173" s="8">
        <f>(P173/Q173)*100</f>
        <v>9.625</v>
      </c>
      <c r="S173" s="8">
        <f>(J173*0.1)</f>
        <v>8.436363636363636</v>
      </c>
      <c r="T173" s="8">
        <f>(O173*0.5)</f>
        <v>40.68181818181818</v>
      </c>
      <c r="U173" s="30">
        <f>P173*40/Q173</f>
        <v>3.85</v>
      </c>
      <c r="V173" s="8">
        <f>(S173+T173+U173)</f>
        <v>52.96818181818182</v>
      </c>
      <c r="W173" s="35"/>
      <c r="X173" s="35">
        <v>0</v>
      </c>
      <c r="Y173" s="32"/>
    </row>
    <row r="174" spans="1:25" ht="18" customHeight="1">
      <c r="A174" s="31">
        <v>170</v>
      </c>
      <c r="B174" s="38" t="s">
        <v>305</v>
      </c>
      <c r="C174" s="38" t="s">
        <v>417</v>
      </c>
      <c r="D174" s="38" t="s">
        <v>27</v>
      </c>
      <c r="E174" s="36" t="s">
        <v>306</v>
      </c>
      <c r="F174" s="38" t="s">
        <v>143</v>
      </c>
      <c r="G174" s="34">
        <v>844</v>
      </c>
      <c r="H174" s="30">
        <v>1100</v>
      </c>
      <c r="I174" s="30">
        <v>2016</v>
      </c>
      <c r="J174" s="8">
        <f>(G174/H174)*100</f>
        <v>76.72727272727272</v>
      </c>
      <c r="K174" s="34">
        <v>826</v>
      </c>
      <c r="L174" s="30">
        <v>1100</v>
      </c>
      <c r="M174" s="30">
        <v>2018</v>
      </c>
      <c r="N174" s="30">
        <f>IF(W174="MI",K174-10,K174)*1</f>
        <v>826</v>
      </c>
      <c r="O174" s="8">
        <f>(N174/L174)*100</f>
        <v>75.09090909090908</v>
      </c>
      <c r="P174" s="35">
        <v>152</v>
      </c>
      <c r="Q174" s="35">
        <v>800</v>
      </c>
      <c r="R174" s="8">
        <f>(P174/Q174)*100</f>
        <v>19</v>
      </c>
      <c r="S174" s="8">
        <f>(J174*0.1)</f>
        <v>7.672727272727272</v>
      </c>
      <c r="T174" s="8">
        <f>(O174*0.5)</f>
        <v>37.54545454545454</v>
      </c>
      <c r="U174" s="30">
        <f>P174*40/Q174</f>
        <v>7.6</v>
      </c>
      <c r="V174" s="8">
        <f>(S174+T174+U174)</f>
        <v>52.81818181818181</v>
      </c>
      <c r="W174" s="35">
        <v>0</v>
      </c>
      <c r="X174" s="35"/>
      <c r="Y174" s="32"/>
    </row>
    <row r="175" spans="1:25" ht="18" customHeight="1">
      <c r="A175" s="31">
        <v>171</v>
      </c>
      <c r="B175" s="38" t="s">
        <v>840</v>
      </c>
      <c r="C175" s="38" t="s">
        <v>841</v>
      </c>
      <c r="D175" s="38" t="s">
        <v>27</v>
      </c>
      <c r="E175" s="39" t="s">
        <v>842</v>
      </c>
      <c r="F175" s="38" t="s">
        <v>618</v>
      </c>
      <c r="G175" s="34">
        <v>904</v>
      </c>
      <c r="H175" s="30">
        <v>1100</v>
      </c>
      <c r="I175" s="30">
        <v>2015</v>
      </c>
      <c r="J175" s="8">
        <f>(G175/H175)*100</f>
        <v>82.18181818181817</v>
      </c>
      <c r="K175" s="34">
        <v>839</v>
      </c>
      <c r="L175" s="30">
        <v>1100</v>
      </c>
      <c r="M175" s="30">
        <v>2018</v>
      </c>
      <c r="N175" s="30">
        <f>IF(W175="MI",K175-10,K175)*1</f>
        <v>829</v>
      </c>
      <c r="O175" s="8">
        <f>(N175/L175)*100</f>
        <v>75.36363636363636</v>
      </c>
      <c r="P175" s="35">
        <v>136</v>
      </c>
      <c r="Q175" s="35">
        <v>800</v>
      </c>
      <c r="R175" s="8">
        <f>(P175/Q175)*100</f>
        <v>17</v>
      </c>
      <c r="S175" s="8">
        <f>(J175*0.1)</f>
        <v>8.218181818181817</v>
      </c>
      <c r="T175" s="8">
        <f>(O175*0.5)</f>
        <v>37.68181818181818</v>
      </c>
      <c r="U175" s="30">
        <f>P175*40/Q175</f>
        <v>6.8</v>
      </c>
      <c r="V175" s="8">
        <f>(S175+T175+U175)</f>
        <v>52.699999999999996</v>
      </c>
      <c r="W175" s="35" t="s">
        <v>23</v>
      </c>
      <c r="X175" s="32"/>
      <c r="Y175" s="32"/>
    </row>
    <row r="176" spans="1:25" ht="18" customHeight="1">
      <c r="A176" s="31">
        <v>172</v>
      </c>
      <c r="B176" s="38" t="s">
        <v>269</v>
      </c>
      <c r="C176" s="38" t="s">
        <v>270</v>
      </c>
      <c r="D176" s="38" t="s">
        <v>35</v>
      </c>
      <c r="E176" s="36" t="s">
        <v>271</v>
      </c>
      <c r="F176" s="38" t="s">
        <v>272</v>
      </c>
      <c r="G176" s="34">
        <v>883</v>
      </c>
      <c r="H176" s="30">
        <v>1100</v>
      </c>
      <c r="I176" s="30">
        <v>2014</v>
      </c>
      <c r="J176" s="8">
        <f>(G176/H176)*100</f>
        <v>80.27272727272728</v>
      </c>
      <c r="K176" s="34">
        <v>869</v>
      </c>
      <c r="L176" s="30">
        <v>1100</v>
      </c>
      <c r="M176" s="30">
        <v>2017</v>
      </c>
      <c r="N176" s="30">
        <f>IF(W176="MI",K176-10,K176)*1</f>
        <v>869</v>
      </c>
      <c r="O176" s="8">
        <f>(N176/L176)*100</f>
        <v>79</v>
      </c>
      <c r="P176" s="35">
        <v>103</v>
      </c>
      <c r="Q176" s="35">
        <v>800</v>
      </c>
      <c r="R176" s="8">
        <f>(P176/Q176)*100</f>
        <v>12.875</v>
      </c>
      <c r="S176" s="8">
        <f>(J176*0.1)</f>
        <v>8.02727272727273</v>
      </c>
      <c r="T176" s="8">
        <f>(O176*0.5)</f>
        <v>39.5</v>
      </c>
      <c r="U176" s="30">
        <f>P176*40/Q176</f>
        <v>5.15</v>
      </c>
      <c r="V176" s="8">
        <f>(S176+T176+U176)</f>
        <v>52.67727272727273</v>
      </c>
      <c r="W176" s="35">
        <v>0</v>
      </c>
      <c r="X176" s="35"/>
      <c r="Y176" s="32"/>
    </row>
    <row r="177" spans="1:25" ht="18" customHeight="1">
      <c r="A177" s="31">
        <v>173</v>
      </c>
      <c r="B177" s="32" t="s">
        <v>463</v>
      </c>
      <c r="C177" s="32" t="s">
        <v>464</v>
      </c>
      <c r="D177" s="32" t="s">
        <v>35</v>
      </c>
      <c r="E177" s="33" t="s">
        <v>465</v>
      </c>
      <c r="F177" s="32" t="s">
        <v>454</v>
      </c>
      <c r="G177" s="34">
        <v>916</v>
      </c>
      <c r="H177" s="30">
        <v>1100</v>
      </c>
      <c r="I177" s="30">
        <v>2016</v>
      </c>
      <c r="J177" s="8">
        <f>(G177/H177)*100</f>
        <v>83.27272727272728</v>
      </c>
      <c r="K177" s="34">
        <v>829</v>
      </c>
      <c r="L177" s="30">
        <v>1100</v>
      </c>
      <c r="M177" s="30">
        <v>2018</v>
      </c>
      <c r="N177" s="30">
        <f>IF(X177="MI",K177-10,K177)*1</f>
        <v>829</v>
      </c>
      <c r="O177" s="8">
        <f>(N177/L177)*100</f>
        <v>75.36363636363636</v>
      </c>
      <c r="P177" s="35">
        <v>131</v>
      </c>
      <c r="Q177" s="35">
        <v>800</v>
      </c>
      <c r="R177" s="8">
        <f>(P177/Q177)*100</f>
        <v>16.375</v>
      </c>
      <c r="S177" s="8">
        <f>(J177*0.1)</f>
        <v>8.327272727272728</v>
      </c>
      <c r="T177" s="8">
        <f>(O177*0.5)</f>
        <v>37.68181818181818</v>
      </c>
      <c r="U177" s="30">
        <f>P177*40/Q177</f>
        <v>6.55</v>
      </c>
      <c r="V177" s="8">
        <f>(S177+T177+U177)</f>
        <v>52.559090909090905</v>
      </c>
      <c r="W177" s="35"/>
      <c r="X177" s="35">
        <v>0</v>
      </c>
      <c r="Y177" s="32"/>
    </row>
    <row r="178" spans="1:25" ht="18" customHeight="1">
      <c r="A178" s="31">
        <v>174</v>
      </c>
      <c r="B178" s="32" t="s">
        <v>442</v>
      </c>
      <c r="C178" s="32" t="s">
        <v>443</v>
      </c>
      <c r="D178" s="32" t="s">
        <v>27</v>
      </c>
      <c r="E178" s="33" t="s">
        <v>444</v>
      </c>
      <c r="F178" s="32" t="s">
        <v>445</v>
      </c>
      <c r="G178" s="34">
        <v>852</v>
      </c>
      <c r="H178" s="30">
        <v>1100</v>
      </c>
      <c r="I178" s="30">
        <v>2015</v>
      </c>
      <c r="J178" s="8">
        <f>(G178/H178)*100</f>
        <v>77.45454545454545</v>
      </c>
      <c r="K178" s="34">
        <v>810</v>
      </c>
      <c r="L178" s="30">
        <v>1100</v>
      </c>
      <c r="M178" s="30">
        <v>2017</v>
      </c>
      <c r="N178" s="30">
        <f>IF(X178="MI",K178-10,K178)*1</f>
        <v>810</v>
      </c>
      <c r="O178" s="8">
        <f>(N178/L178)*100</f>
        <v>73.63636363636363</v>
      </c>
      <c r="P178" s="35">
        <v>159</v>
      </c>
      <c r="Q178" s="35">
        <v>800</v>
      </c>
      <c r="R178" s="8">
        <f>(P178/Q178)*100</f>
        <v>19.875</v>
      </c>
      <c r="S178" s="8">
        <f>(J178*0.1)</f>
        <v>7.745454545454546</v>
      </c>
      <c r="T178" s="8">
        <f>(O178*0.5)</f>
        <v>36.81818181818181</v>
      </c>
      <c r="U178" s="30">
        <f>P178*40/Q178</f>
        <v>7.95</v>
      </c>
      <c r="V178" s="8">
        <f>(S178+T178+U178)</f>
        <v>52.513636363636365</v>
      </c>
      <c r="W178" s="35"/>
      <c r="X178" s="47">
        <v>0</v>
      </c>
      <c r="Y178" s="32"/>
    </row>
    <row r="179" spans="1:25" ht="18" customHeight="1">
      <c r="A179" s="31">
        <v>175</v>
      </c>
      <c r="B179" s="32" t="s">
        <v>798</v>
      </c>
      <c r="C179" s="32" t="s">
        <v>799</v>
      </c>
      <c r="D179" s="32" t="s">
        <v>27</v>
      </c>
      <c r="E179" s="33" t="s">
        <v>800</v>
      </c>
      <c r="F179" s="32" t="s">
        <v>801</v>
      </c>
      <c r="G179" s="34">
        <v>926</v>
      </c>
      <c r="H179" s="30">
        <v>1100</v>
      </c>
      <c r="I179" s="30">
        <v>2016</v>
      </c>
      <c r="J179" s="8">
        <f>(G179/H179)*100</f>
        <v>84.18181818181819</v>
      </c>
      <c r="K179" s="34">
        <v>829</v>
      </c>
      <c r="L179" s="30">
        <v>1100</v>
      </c>
      <c r="M179" s="30">
        <v>2018</v>
      </c>
      <c r="N179" s="30">
        <f>IF(X179="MI",K179-10,K179)*1</f>
        <v>829</v>
      </c>
      <c r="O179" s="8">
        <f>(N179/L179)*100</f>
        <v>75.36363636363636</v>
      </c>
      <c r="P179" s="35">
        <v>128</v>
      </c>
      <c r="Q179" s="35">
        <v>800</v>
      </c>
      <c r="R179" s="8">
        <f>(P179/Q179)*100</f>
        <v>16</v>
      </c>
      <c r="S179" s="8">
        <f>(J179*0.1)</f>
        <v>8.41818181818182</v>
      </c>
      <c r="T179" s="8">
        <f>(O179*0.5)</f>
        <v>37.68181818181818</v>
      </c>
      <c r="U179" s="30">
        <f>P179*40/Q179</f>
        <v>6.4</v>
      </c>
      <c r="V179" s="8">
        <f>(S179+T179+U179)</f>
        <v>52.5</v>
      </c>
      <c r="W179" s="35"/>
      <c r="X179" s="35">
        <v>0</v>
      </c>
      <c r="Y179" s="32"/>
    </row>
    <row r="180" spans="1:25" ht="18" customHeight="1">
      <c r="A180" s="31">
        <v>176</v>
      </c>
      <c r="B180" s="32" t="s">
        <v>878</v>
      </c>
      <c r="C180" s="32" t="s">
        <v>879</v>
      </c>
      <c r="D180" s="32" t="s">
        <v>35</v>
      </c>
      <c r="E180" s="33" t="s">
        <v>880</v>
      </c>
      <c r="F180" s="32" t="s">
        <v>862</v>
      </c>
      <c r="G180" s="34">
        <v>884</v>
      </c>
      <c r="H180" s="30">
        <v>1100</v>
      </c>
      <c r="I180" s="30">
        <v>2015</v>
      </c>
      <c r="J180" s="8">
        <f>(G180/H180)*100</f>
        <v>80.36363636363636</v>
      </c>
      <c r="K180" s="34">
        <v>823</v>
      </c>
      <c r="L180" s="30">
        <v>1100</v>
      </c>
      <c r="M180" s="30">
        <v>2017</v>
      </c>
      <c r="N180" s="30">
        <f>IF(X180="MI",K180-10,K180)*1</f>
        <v>823</v>
      </c>
      <c r="O180" s="8">
        <f>(N180/L180)*100</f>
        <v>74.81818181818181</v>
      </c>
      <c r="P180" s="35">
        <v>140</v>
      </c>
      <c r="Q180" s="35">
        <v>800</v>
      </c>
      <c r="R180" s="8">
        <f>(P180/Q180)*100</f>
        <v>17.5</v>
      </c>
      <c r="S180" s="8">
        <f>(J180*0.1)</f>
        <v>8.036363636363637</v>
      </c>
      <c r="T180" s="8">
        <f>(O180*0.5)</f>
        <v>37.40909090909091</v>
      </c>
      <c r="U180" s="30">
        <f>P180*40/Q180</f>
        <v>7</v>
      </c>
      <c r="V180" s="8">
        <f>(S180+T180+U180)</f>
        <v>52.445454545454545</v>
      </c>
      <c r="W180" s="35"/>
      <c r="X180" s="35">
        <v>0</v>
      </c>
      <c r="Y180" s="32"/>
    </row>
    <row r="181" spans="1:25" ht="18" customHeight="1">
      <c r="A181" s="31">
        <v>177</v>
      </c>
      <c r="B181" s="38" t="s">
        <v>622</v>
      </c>
      <c r="C181" s="38" t="s">
        <v>623</v>
      </c>
      <c r="D181" s="38" t="s">
        <v>27</v>
      </c>
      <c r="E181" s="36" t="s">
        <v>624</v>
      </c>
      <c r="F181" s="38" t="s">
        <v>625</v>
      </c>
      <c r="G181" s="34">
        <v>820</v>
      </c>
      <c r="H181" s="30">
        <v>1100</v>
      </c>
      <c r="I181" s="30">
        <v>2014</v>
      </c>
      <c r="J181" s="8">
        <f>(G181/H181)*100</f>
        <v>74.54545454545455</v>
      </c>
      <c r="K181" s="34">
        <v>831</v>
      </c>
      <c r="L181" s="30">
        <v>1100</v>
      </c>
      <c r="M181" s="30">
        <v>2014</v>
      </c>
      <c r="N181" s="30">
        <f>IF(X181="MI",K181-10,K181)*1</f>
        <v>831</v>
      </c>
      <c r="O181" s="8">
        <f>(N181/L181)*100</f>
        <v>75.54545454545455</v>
      </c>
      <c r="P181" s="35">
        <v>140</v>
      </c>
      <c r="Q181" s="35">
        <v>800</v>
      </c>
      <c r="R181" s="8">
        <f>(P181/Q181)*100</f>
        <v>17.5</v>
      </c>
      <c r="S181" s="8">
        <f>(J181*0.1)</f>
        <v>7.454545454545455</v>
      </c>
      <c r="T181" s="8">
        <f>(O181*0.5)</f>
        <v>37.77272727272727</v>
      </c>
      <c r="U181" s="30">
        <f>P181*40/Q181</f>
        <v>7</v>
      </c>
      <c r="V181" s="8">
        <f>(S181+T181+U181)</f>
        <v>52.22727272727273</v>
      </c>
      <c r="W181" s="35"/>
      <c r="X181" s="35">
        <v>0</v>
      </c>
      <c r="Y181" s="32"/>
    </row>
    <row r="182" spans="1:25" ht="18" customHeight="1">
      <c r="A182" s="31">
        <v>178</v>
      </c>
      <c r="B182" s="38" t="s">
        <v>946</v>
      </c>
      <c r="C182" s="38" t="s">
        <v>919</v>
      </c>
      <c r="D182" s="38" t="s">
        <v>35</v>
      </c>
      <c r="E182" s="36">
        <v>36675</v>
      </c>
      <c r="F182" s="38" t="s">
        <v>353</v>
      </c>
      <c r="G182" s="34">
        <v>907</v>
      </c>
      <c r="H182" s="30">
        <v>1100</v>
      </c>
      <c r="I182" s="30">
        <v>2016</v>
      </c>
      <c r="J182" s="8">
        <f>(G182/H182)*100</f>
        <v>82.45454545454545</v>
      </c>
      <c r="K182" s="34">
        <v>850</v>
      </c>
      <c r="L182" s="30">
        <v>1100</v>
      </c>
      <c r="M182" s="30">
        <v>2018</v>
      </c>
      <c r="N182" s="30">
        <f>IF(W182="MI",K182-10,K182)*1</f>
        <v>850</v>
      </c>
      <c r="O182" s="8">
        <f>(N182/L182)*100</f>
        <v>77.27272727272727</v>
      </c>
      <c r="P182" s="35">
        <v>105</v>
      </c>
      <c r="Q182" s="35">
        <v>800</v>
      </c>
      <c r="R182" s="8">
        <f>(P182/Q182)*100</f>
        <v>13.125</v>
      </c>
      <c r="S182" s="8">
        <f>(J182*0.1)</f>
        <v>8.245454545454546</v>
      </c>
      <c r="T182" s="8">
        <f>(O182*0.5)</f>
        <v>38.63636363636363</v>
      </c>
      <c r="U182" s="30">
        <f>P182*40/Q182</f>
        <v>5.25</v>
      </c>
      <c r="V182" s="8">
        <f>(S182+T182+U182)</f>
        <v>52.131818181818176</v>
      </c>
      <c r="W182" s="35"/>
      <c r="X182" s="35"/>
      <c r="Y182" s="32"/>
    </row>
    <row r="183" spans="1:25" ht="18" customHeight="1">
      <c r="A183" s="31">
        <v>179</v>
      </c>
      <c r="B183" s="38" t="s">
        <v>228</v>
      </c>
      <c r="C183" s="38" t="s">
        <v>229</v>
      </c>
      <c r="D183" s="38" t="s">
        <v>189</v>
      </c>
      <c r="E183" s="36" t="s">
        <v>230</v>
      </c>
      <c r="F183" s="38" t="s">
        <v>29</v>
      </c>
      <c r="G183" s="34">
        <v>856</v>
      </c>
      <c r="H183" s="30">
        <v>1100</v>
      </c>
      <c r="I183" s="30">
        <v>2016</v>
      </c>
      <c r="J183" s="8">
        <f>(G183/H183)*100</f>
        <v>77.81818181818181</v>
      </c>
      <c r="K183" s="34">
        <v>843</v>
      </c>
      <c r="L183" s="30">
        <v>1100</v>
      </c>
      <c r="M183" s="30">
        <v>2018</v>
      </c>
      <c r="N183" s="30">
        <f>IF(W183="MI",K183-10,K183)*1</f>
        <v>843</v>
      </c>
      <c r="O183" s="8">
        <f>(N183/L183)*100</f>
        <v>76.63636363636364</v>
      </c>
      <c r="P183" s="35">
        <v>120</v>
      </c>
      <c r="Q183" s="35">
        <v>800</v>
      </c>
      <c r="R183" s="8">
        <f>(P183/Q183)*100</f>
        <v>15</v>
      </c>
      <c r="S183" s="8">
        <f>(J183*0.1)</f>
        <v>7.781818181818181</v>
      </c>
      <c r="T183" s="8">
        <f>(O183*0.5)</f>
        <v>38.31818181818182</v>
      </c>
      <c r="U183" s="30">
        <f>P183*40/Q183</f>
        <v>6</v>
      </c>
      <c r="V183" s="8">
        <f>(S183+T183+U183)</f>
        <v>52.1</v>
      </c>
      <c r="W183" s="35">
        <v>0</v>
      </c>
      <c r="X183" s="35"/>
      <c r="Y183" s="32"/>
    </row>
    <row r="184" spans="1:25" ht="18" customHeight="1">
      <c r="A184" s="31">
        <v>180</v>
      </c>
      <c r="B184" s="32" t="s">
        <v>890</v>
      </c>
      <c r="C184" s="32" t="s">
        <v>891</v>
      </c>
      <c r="D184" s="32" t="s">
        <v>27</v>
      </c>
      <c r="E184" s="33" t="s">
        <v>892</v>
      </c>
      <c r="F184" s="32" t="s">
        <v>476</v>
      </c>
      <c r="G184" s="34">
        <v>867</v>
      </c>
      <c r="H184" s="30">
        <v>1100</v>
      </c>
      <c r="I184" s="30">
        <v>2016</v>
      </c>
      <c r="J184" s="8">
        <f>(G184/H184)*100</f>
        <v>78.81818181818183</v>
      </c>
      <c r="K184" s="34">
        <v>895</v>
      </c>
      <c r="L184" s="30">
        <v>1100</v>
      </c>
      <c r="M184" s="30">
        <v>2018</v>
      </c>
      <c r="N184" s="30">
        <f>IF(X184="MI",K184-10,K184)*1</f>
        <v>895</v>
      </c>
      <c r="O184" s="8">
        <f>(N184/L184)*100</f>
        <v>81.36363636363636</v>
      </c>
      <c r="P184" s="35">
        <v>68</v>
      </c>
      <c r="Q184" s="35">
        <v>800</v>
      </c>
      <c r="R184" s="8">
        <f>(P184/Q184)*100</f>
        <v>8.5</v>
      </c>
      <c r="S184" s="8">
        <f>(J184*0.1)</f>
        <v>7.881818181818183</v>
      </c>
      <c r="T184" s="8">
        <f>(O184*0.5)</f>
        <v>40.68181818181818</v>
      </c>
      <c r="U184" s="30">
        <f>P184*40/Q184</f>
        <v>3.4</v>
      </c>
      <c r="V184" s="8">
        <f>(S184+T184+U184)</f>
        <v>51.96363636363636</v>
      </c>
      <c r="W184" s="35"/>
      <c r="X184" s="47">
        <v>0</v>
      </c>
      <c r="Y184" s="32"/>
    </row>
    <row r="185" spans="1:25" ht="18" customHeight="1">
      <c r="A185" s="31">
        <v>181</v>
      </c>
      <c r="B185" s="38" t="s">
        <v>124</v>
      </c>
      <c r="C185" s="38" t="s">
        <v>125</v>
      </c>
      <c r="D185" s="38" t="s">
        <v>35</v>
      </c>
      <c r="E185" s="36" t="s">
        <v>126</v>
      </c>
      <c r="F185" s="38" t="s">
        <v>54</v>
      </c>
      <c r="G185" s="34">
        <v>904</v>
      </c>
      <c r="H185" s="30">
        <v>1100</v>
      </c>
      <c r="I185" s="30">
        <v>2016</v>
      </c>
      <c r="J185" s="8">
        <f>(G185/H185)*100</f>
        <v>82.18181818181817</v>
      </c>
      <c r="K185" s="34">
        <v>820</v>
      </c>
      <c r="L185" s="30">
        <v>1100</v>
      </c>
      <c r="M185" s="30">
        <v>2018</v>
      </c>
      <c r="N185" s="30">
        <f>IF(W185="MI",K185-10,K185)*1</f>
        <v>820</v>
      </c>
      <c r="O185" s="8">
        <f>(N185/L185)*100</f>
        <v>74.54545454545455</v>
      </c>
      <c r="P185" s="35">
        <v>129</v>
      </c>
      <c r="Q185" s="35">
        <v>800</v>
      </c>
      <c r="R185" s="8">
        <f>(P185/Q185)*100</f>
        <v>16.125</v>
      </c>
      <c r="S185" s="8">
        <f>(J185*0.1)</f>
        <v>8.218181818181817</v>
      </c>
      <c r="T185" s="8">
        <f>(O185*0.5)</f>
        <v>37.27272727272727</v>
      </c>
      <c r="U185" s="30">
        <f>P185*40/Q185</f>
        <v>6.45</v>
      </c>
      <c r="V185" s="8">
        <f>(S185+T185+U185)</f>
        <v>51.940909090909095</v>
      </c>
      <c r="W185" s="35">
        <v>0</v>
      </c>
      <c r="X185" s="35"/>
      <c r="Y185" s="32"/>
    </row>
    <row r="186" spans="1:25" ht="18" customHeight="1">
      <c r="A186" s="31">
        <v>182</v>
      </c>
      <c r="B186" s="38" t="s">
        <v>156</v>
      </c>
      <c r="C186" s="38" t="s">
        <v>154</v>
      </c>
      <c r="D186" s="38" t="s">
        <v>35</v>
      </c>
      <c r="E186" s="36">
        <v>36283</v>
      </c>
      <c r="F186" s="38" t="s">
        <v>29</v>
      </c>
      <c r="G186" s="34">
        <v>930</v>
      </c>
      <c r="H186" s="30">
        <v>1100</v>
      </c>
      <c r="I186" s="30">
        <v>2015</v>
      </c>
      <c r="J186" s="8">
        <f>(G186/H186)*100</f>
        <v>84.54545454545455</v>
      </c>
      <c r="K186" s="34">
        <v>864</v>
      </c>
      <c r="L186" s="30">
        <v>1100</v>
      </c>
      <c r="M186" s="30">
        <v>2018</v>
      </c>
      <c r="N186" s="30">
        <f>IF(W186="MI",K186-10,K186)*1</f>
        <v>864</v>
      </c>
      <c r="O186" s="8">
        <f>(N186/L186)*100</f>
        <v>78.54545454545455</v>
      </c>
      <c r="P186" s="35">
        <v>84</v>
      </c>
      <c r="Q186" s="35">
        <v>800</v>
      </c>
      <c r="R186" s="8">
        <f>(P186/Q186)*100</f>
        <v>10.5</v>
      </c>
      <c r="S186" s="8">
        <f>(J186*0.1)</f>
        <v>8.454545454545455</v>
      </c>
      <c r="T186" s="8">
        <f>(O186*0.5)</f>
        <v>39.27272727272727</v>
      </c>
      <c r="U186" s="30">
        <f>P186*40/Q186</f>
        <v>4.2</v>
      </c>
      <c r="V186" s="8">
        <f>(S186+T186+U186)</f>
        <v>51.92727272727273</v>
      </c>
      <c r="W186" s="35">
        <v>0</v>
      </c>
      <c r="X186" s="47"/>
      <c r="Y186" s="32"/>
    </row>
    <row r="187" spans="1:25" ht="18" customHeight="1">
      <c r="A187" s="31">
        <v>183</v>
      </c>
      <c r="B187" s="32" t="s">
        <v>176</v>
      </c>
      <c r="C187" s="32" t="s">
        <v>177</v>
      </c>
      <c r="D187" s="32" t="s">
        <v>27</v>
      </c>
      <c r="E187" s="33">
        <v>36220</v>
      </c>
      <c r="F187" s="32" t="s">
        <v>178</v>
      </c>
      <c r="G187" s="34">
        <v>767</v>
      </c>
      <c r="H187" s="30">
        <v>1100</v>
      </c>
      <c r="I187" s="30">
        <v>2015</v>
      </c>
      <c r="J187" s="8">
        <f>(G187/H187)*100</f>
        <v>69.72727272727272</v>
      </c>
      <c r="K187" s="34">
        <v>787</v>
      </c>
      <c r="L187" s="30">
        <v>1100</v>
      </c>
      <c r="M187" s="30">
        <v>2018</v>
      </c>
      <c r="N187" s="30">
        <f>IF(W187="MI",K187-10,K187)*1</f>
        <v>777</v>
      </c>
      <c r="O187" s="8">
        <f>(N187/L187)*100</f>
        <v>70.63636363636364</v>
      </c>
      <c r="P187" s="35">
        <v>192</v>
      </c>
      <c r="Q187" s="35">
        <v>800</v>
      </c>
      <c r="R187" s="8">
        <f>(P187/Q187)*100</f>
        <v>24</v>
      </c>
      <c r="S187" s="8">
        <f>(J187*0.1)</f>
        <v>6.972727272727273</v>
      </c>
      <c r="T187" s="8">
        <f>(O187*0.5)</f>
        <v>35.31818181818182</v>
      </c>
      <c r="U187" s="30">
        <f>P187*40/Q187</f>
        <v>9.6</v>
      </c>
      <c r="V187" s="8">
        <f>(S187+T187+U187)</f>
        <v>51.8909090909091</v>
      </c>
      <c r="W187" s="35" t="s">
        <v>23</v>
      </c>
      <c r="X187" s="35"/>
      <c r="Y187" s="32"/>
    </row>
    <row r="188" spans="1:25" ht="18" customHeight="1">
      <c r="A188" s="31">
        <v>184</v>
      </c>
      <c r="B188" s="32" t="s">
        <v>338</v>
      </c>
      <c r="C188" s="32" t="s">
        <v>339</v>
      </c>
      <c r="D188" s="32" t="s">
        <v>35</v>
      </c>
      <c r="E188" s="33">
        <v>36650</v>
      </c>
      <c r="F188" s="32" t="s">
        <v>54</v>
      </c>
      <c r="G188" s="34">
        <v>922</v>
      </c>
      <c r="H188" s="30">
        <v>1100</v>
      </c>
      <c r="I188" s="30">
        <v>2016</v>
      </c>
      <c r="J188" s="8">
        <f>(G188/H188)*100</f>
        <v>83.81818181818181</v>
      </c>
      <c r="K188" s="34">
        <v>850</v>
      </c>
      <c r="L188" s="30">
        <v>1100</v>
      </c>
      <c r="M188" s="30">
        <v>2018</v>
      </c>
      <c r="N188" s="30">
        <f>IF(W188="MI",K188-10,K188)*1</f>
        <v>850</v>
      </c>
      <c r="O188" s="8">
        <f>(N188/L188)*100</f>
        <v>77.27272727272727</v>
      </c>
      <c r="P188" s="35">
        <v>97</v>
      </c>
      <c r="Q188" s="35">
        <v>800</v>
      </c>
      <c r="R188" s="8">
        <f>(P188/Q188)*100</f>
        <v>12.125</v>
      </c>
      <c r="S188" s="8">
        <f>(J188*0.1)</f>
        <v>8.381818181818181</v>
      </c>
      <c r="T188" s="8">
        <f>(O188*0.5)</f>
        <v>38.63636363636363</v>
      </c>
      <c r="U188" s="30">
        <f>P188*40/Q188</f>
        <v>4.85</v>
      </c>
      <c r="V188" s="8">
        <f>(S188+T188+U188)</f>
        <v>51.86818181818182</v>
      </c>
      <c r="W188" s="35">
        <v>0</v>
      </c>
      <c r="X188" s="35"/>
      <c r="Y188" s="32"/>
    </row>
    <row r="189" spans="1:25" ht="18" customHeight="1">
      <c r="A189" s="31">
        <v>185</v>
      </c>
      <c r="B189" s="32" t="s">
        <v>528</v>
      </c>
      <c r="C189" s="32" t="s">
        <v>529</v>
      </c>
      <c r="D189" s="32" t="s">
        <v>35</v>
      </c>
      <c r="E189" s="33" t="s">
        <v>530</v>
      </c>
      <c r="F189" s="32" t="s">
        <v>531</v>
      </c>
      <c r="G189" s="34">
        <v>902</v>
      </c>
      <c r="H189" s="30">
        <v>1100</v>
      </c>
      <c r="I189" s="30">
        <v>2015</v>
      </c>
      <c r="J189" s="8">
        <f>(G189/H189)*100</f>
        <v>82</v>
      </c>
      <c r="K189" s="34">
        <v>875</v>
      </c>
      <c r="L189" s="30">
        <v>1100</v>
      </c>
      <c r="M189" s="30">
        <v>2018</v>
      </c>
      <c r="N189" s="30">
        <f>IF(W189="MI",K189-10,K189)*1</f>
        <v>865</v>
      </c>
      <c r="O189" s="8">
        <f>(N189/L189)*100</f>
        <v>78.63636363636364</v>
      </c>
      <c r="P189" s="35">
        <v>83</v>
      </c>
      <c r="Q189" s="35">
        <v>800</v>
      </c>
      <c r="R189" s="8">
        <f>(P189/Q189)*100</f>
        <v>10.375</v>
      </c>
      <c r="S189" s="8">
        <f>(J189*0.1)</f>
        <v>8.200000000000001</v>
      </c>
      <c r="T189" s="8">
        <f>(O189*0.5)</f>
        <v>39.31818181818182</v>
      </c>
      <c r="U189" s="30">
        <f>P189*40/Q189</f>
        <v>4.15</v>
      </c>
      <c r="V189" s="8">
        <f>(S189+T189+U189)</f>
        <v>51.66818181818182</v>
      </c>
      <c r="W189" s="35" t="s">
        <v>23</v>
      </c>
      <c r="X189" s="32"/>
      <c r="Y189" s="32"/>
    </row>
    <row r="190" spans="1:25" ht="18" customHeight="1">
      <c r="A190" s="31">
        <v>186</v>
      </c>
      <c r="B190" s="32" t="s">
        <v>538</v>
      </c>
      <c r="C190" s="32" t="s">
        <v>539</v>
      </c>
      <c r="D190" s="32" t="s">
        <v>35</v>
      </c>
      <c r="E190" s="33" t="s">
        <v>540</v>
      </c>
      <c r="F190" s="32" t="s">
        <v>479</v>
      </c>
      <c r="G190" s="34">
        <v>911</v>
      </c>
      <c r="H190" s="30">
        <v>1100</v>
      </c>
      <c r="I190" s="30">
        <v>2015</v>
      </c>
      <c r="J190" s="8">
        <f>(G190/H190)*100</f>
        <v>82.81818181818181</v>
      </c>
      <c r="K190" s="34">
        <v>863</v>
      </c>
      <c r="L190" s="30">
        <v>1100</v>
      </c>
      <c r="M190" s="30">
        <v>2018</v>
      </c>
      <c r="N190" s="30">
        <f>IF(X190="MI",K190-10,K190)*1</f>
        <v>863</v>
      </c>
      <c r="O190" s="8">
        <f>(N190/L190)*100</f>
        <v>78.45454545454545</v>
      </c>
      <c r="P190" s="35">
        <v>75</v>
      </c>
      <c r="Q190" s="35">
        <v>800</v>
      </c>
      <c r="R190" s="8">
        <f>(P190/Q190)*100</f>
        <v>9.375</v>
      </c>
      <c r="S190" s="8">
        <f>(J190*0.1)</f>
        <v>8.281818181818181</v>
      </c>
      <c r="T190" s="8">
        <f>(O190*0.5)</f>
        <v>39.22727272727273</v>
      </c>
      <c r="U190" s="30">
        <f>P190*40/Q190</f>
        <v>3.75</v>
      </c>
      <c r="V190" s="8">
        <f>(S190+T190+U190)</f>
        <v>51.25909090909091</v>
      </c>
      <c r="W190" s="35"/>
      <c r="X190" s="35">
        <v>0</v>
      </c>
      <c r="Y190" s="32"/>
    </row>
    <row r="191" spans="1:25" ht="18" customHeight="1">
      <c r="A191" s="31">
        <v>187</v>
      </c>
      <c r="B191" s="32" t="s">
        <v>428</v>
      </c>
      <c r="C191" s="32" t="s">
        <v>384</v>
      </c>
      <c r="D191" s="32" t="s">
        <v>27</v>
      </c>
      <c r="E191" s="33" t="s">
        <v>385</v>
      </c>
      <c r="F191" s="32" t="s">
        <v>345</v>
      </c>
      <c r="G191" s="34">
        <v>918</v>
      </c>
      <c r="H191" s="30">
        <v>1100</v>
      </c>
      <c r="I191" s="30">
        <v>2016</v>
      </c>
      <c r="J191" s="8">
        <f>(G191/H191)*100</f>
        <v>83.45454545454545</v>
      </c>
      <c r="K191" s="34">
        <v>848</v>
      </c>
      <c r="L191" s="30">
        <v>1100</v>
      </c>
      <c r="M191" s="30">
        <v>2018</v>
      </c>
      <c r="N191" s="30">
        <f>IF(W191="MI",K191-10,K191)*1</f>
        <v>848</v>
      </c>
      <c r="O191" s="8">
        <f>(N191/L191)*100</f>
        <v>77.0909090909091</v>
      </c>
      <c r="P191" s="35">
        <v>87</v>
      </c>
      <c r="Q191" s="35">
        <v>800</v>
      </c>
      <c r="R191" s="8">
        <f>(P191/Q191)*100</f>
        <v>10.875</v>
      </c>
      <c r="S191" s="8">
        <f>(J191*0.1)</f>
        <v>8.345454545454546</v>
      </c>
      <c r="T191" s="8">
        <f>(O191*0.5)</f>
        <v>38.54545454545455</v>
      </c>
      <c r="U191" s="30">
        <f>P191*40/Q191</f>
        <v>4.35</v>
      </c>
      <c r="V191" s="8">
        <f>(S191+T191+U191)</f>
        <v>51.24090909090909</v>
      </c>
      <c r="W191" s="35" t="s">
        <v>383</v>
      </c>
      <c r="X191" s="32"/>
      <c r="Y191" s="32"/>
    </row>
    <row r="192" spans="1:25" ht="18" customHeight="1">
      <c r="A192" s="31">
        <v>188</v>
      </c>
      <c r="B192" s="32" t="s">
        <v>223</v>
      </c>
      <c r="C192" s="38" t="s">
        <v>224</v>
      </c>
      <c r="D192" s="38" t="s">
        <v>35</v>
      </c>
      <c r="E192" s="36" t="s">
        <v>225</v>
      </c>
      <c r="F192" s="38" t="s">
        <v>226</v>
      </c>
      <c r="G192" s="34">
        <v>892</v>
      </c>
      <c r="H192" s="30">
        <v>1100</v>
      </c>
      <c r="I192" s="30">
        <v>2015</v>
      </c>
      <c r="J192" s="8">
        <f>(G192/H192)*100</f>
        <v>81.0909090909091</v>
      </c>
      <c r="K192" s="34">
        <v>830</v>
      </c>
      <c r="L192" s="30">
        <v>1100</v>
      </c>
      <c r="M192" s="30">
        <v>2017</v>
      </c>
      <c r="N192" s="30">
        <f>IF(W192="MI",K192-10,K192)*1</f>
        <v>820</v>
      </c>
      <c r="O192" s="8">
        <f>(N192/L192)*100</f>
        <v>74.54545454545455</v>
      </c>
      <c r="P192" s="35">
        <v>116</v>
      </c>
      <c r="Q192" s="35">
        <v>800</v>
      </c>
      <c r="R192" s="8">
        <f>(P192/Q192)*100</f>
        <v>14.499999999999998</v>
      </c>
      <c r="S192" s="8">
        <f>(J192*0.1)</f>
        <v>8.10909090909091</v>
      </c>
      <c r="T192" s="8">
        <f>(O192*0.5)</f>
        <v>37.27272727272727</v>
      </c>
      <c r="U192" s="30">
        <f>P192*40/Q192</f>
        <v>5.8</v>
      </c>
      <c r="V192" s="8">
        <f>(S192+T192+U192)</f>
        <v>51.18181818181818</v>
      </c>
      <c r="W192" s="35" t="s">
        <v>23</v>
      </c>
      <c r="X192" s="35"/>
      <c r="Y192" s="32"/>
    </row>
    <row r="193" spans="1:25" ht="18" customHeight="1">
      <c r="A193" s="31">
        <v>189</v>
      </c>
      <c r="B193" s="38" t="s">
        <v>704</v>
      </c>
      <c r="C193" s="38" t="s">
        <v>705</v>
      </c>
      <c r="D193" s="38" t="s">
        <v>35</v>
      </c>
      <c r="E193" s="36" t="s">
        <v>706</v>
      </c>
      <c r="F193" s="38" t="s">
        <v>476</v>
      </c>
      <c r="G193" s="34">
        <v>920</v>
      </c>
      <c r="H193" s="30">
        <v>1100</v>
      </c>
      <c r="I193" s="30">
        <v>2016</v>
      </c>
      <c r="J193" s="8">
        <f>(G193/H193)*100</f>
        <v>83.63636363636363</v>
      </c>
      <c r="K193" s="34">
        <v>901</v>
      </c>
      <c r="L193" s="30">
        <v>1100</v>
      </c>
      <c r="M193" s="30">
        <v>2018</v>
      </c>
      <c r="N193" s="30">
        <f>IF(X193="MI",K193-10,K193)*1</f>
        <v>901</v>
      </c>
      <c r="O193" s="8">
        <f>(N193/L193)*100</f>
        <v>81.9090909090909</v>
      </c>
      <c r="P193" s="35">
        <v>37</v>
      </c>
      <c r="Q193" s="35">
        <v>800</v>
      </c>
      <c r="R193" s="8">
        <f>(P193/Q193)*100</f>
        <v>4.625</v>
      </c>
      <c r="S193" s="8">
        <f>(J193*0.1)</f>
        <v>8.363636363636363</v>
      </c>
      <c r="T193" s="8">
        <f>(O193*0.5)</f>
        <v>40.95454545454545</v>
      </c>
      <c r="U193" s="30">
        <f>P193*40/Q193</f>
        <v>1.85</v>
      </c>
      <c r="V193" s="8">
        <f>(S193+T193+U193)</f>
        <v>51.168181818181814</v>
      </c>
      <c r="W193" s="35"/>
      <c r="X193" s="35">
        <v>0</v>
      </c>
      <c r="Y193" s="32"/>
    </row>
    <row r="194" spans="1:25" ht="18" customHeight="1">
      <c r="A194" s="31">
        <v>190</v>
      </c>
      <c r="B194" s="32" t="s">
        <v>570</v>
      </c>
      <c r="C194" s="32" t="s">
        <v>947</v>
      </c>
      <c r="D194" s="32" t="s">
        <v>35</v>
      </c>
      <c r="E194" s="33" t="s">
        <v>571</v>
      </c>
      <c r="F194" s="32" t="s">
        <v>483</v>
      </c>
      <c r="G194" s="34">
        <v>944</v>
      </c>
      <c r="H194" s="30">
        <v>1100</v>
      </c>
      <c r="I194" s="30">
        <v>2016</v>
      </c>
      <c r="J194" s="8">
        <f>(G194/H194)*100</f>
        <v>85.81818181818181</v>
      </c>
      <c r="K194" s="34">
        <v>829</v>
      </c>
      <c r="L194" s="30">
        <v>1100</v>
      </c>
      <c r="M194" s="30">
        <v>2018</v>
      </c>
      <c r="N194" s="30">
        <f>IF(X194="MI",K194-10,K194)*1</f>
        <v>829</v>
      </c>
      <c r="O194" s="8">
        <f>(N194/L194)*100</f>
        <v>75.36363636363636</v>
      </c>
      <c r="P194" s="35">
        <v>95</v>
      </c>
      <c r="Q194" s="35">
        <v>800</v>
      </c>
      <c r="R194" s="8">
        <f>(P194/Q194)*100</f>
        <v>11.875</v>
      </c>
      <c r="S194" s="8">
        <f>(J194*0.1)</f>
        <v>8.581818181818182</v>
      </c>
      <c r="T194" s="8">
        <f>(O194*0.5)</f>
        <v>37.68181818181818</v>
      </c>
      <c r="U194" s="30">
        <f>P194*40/Q194</f>
        <v>4.75</v>
      </c>
      <c r="V194" s="8">
        <f>(S194+T194+U194)</f>
        <v>51.013636363636365</v>
      </c>
      <c r="W194" s="35"/>
      <c r="X194" s="35">
        <v>0</v>
      </c>
      <c r="Y194" s="32"/>
    </row>
    <row r="195" spans="1:25" ht="18" customHeight="1">
      <c r="A195" s="31">
        <v>191</v>
      </c>
      <c r="B195" s="38" t="s">
        <v>678</v>
      </c>
      <c r="C195" s="38" t="s">
        <v>679</v>
      </c>
      <c r="D195" s="38" t="s">
        <v>35</v>
      </c>
      <c r="E195" s="39" t="s">
        <v>680</v>
      </c>
      <c r="F195" s="38" t="s">
        <v>681</v>
      </c>
      <c r="G195" s="34">
        <v>894</v>
      </c>
      <c r="H195" s="30">
        <v>1100</v>
      </c>
      <c r="I195" s="30">
        <v>2016</v>
      </c>
      <c r="J195" s="8">
        <f>(G195/H195)*100</f>
        <v>81.27272727272728</v>
      </c>
      <c r="K195" s="34">
        <v>793</v>
      </c>
      <c r="L195" s="30">
        <v>1100</v>
      </c>
      <c r="M195" s="30">
        <v>2018</v>
      </c>
      <c r="N195" s="30">
        <f>IF(X195="MI",K195-10,K195)*1</f>
        <v>793</v>
      </c>
      <c r="O195" s="8">
        <f>(N195/L195)*100</f>
        <v>72.0909090909091</v>
      </c>
      <c r="P195" s="35">
        <v>135</v>
      </c>
      <c r="Q195" s="35">
        <v>800</v>
      </c>
      <c r="R195" s="8">
        <f>(P195/Q195)*100</f>
        <v>16.875</v>
      </c>
      <c r="S195" s="8">
        <f>(J195*0.1)</f>
        <v>8.127272727272729</v>
      </c>
      <c r="T195" s="8">
        <f>(O195*0.5)</f>
        <v>36.04545454545455</v>
      </c>
      <c r="U195" s="30">
        <f>P195*40/Q195</f>
        <v>6.75</v>
      </c>
      <c r="V195" s="8">
        <f>(S195+T195+U195)</f>
        <v>50.92272727272727</v>
      </c>
      <c r="W195" s="35"/>
      <c r="X195" s="35">
        <v>0</v>
      </c>
      <c r="Y195" s="32"/>
    </row>
    <row r="196" spans="1:25" ht="18" customHeight="1">
      <c r="A196" s="31">
        <v>192</v>
      </c>
      <c r="B196" s="38" t="s">
        <v>288</v>
      </c>
      <c r="C196" s="38" t="s">
        <v>289</v>
      </c>
      <c r="D196" s="38" t="s">
        <v>27</v>
      </c>
      <c r="E196" s="36" t="s">
        <v>290</v>
      </c>
      <c r="F196" s="38" t="s">
        <v>137</v>
      </c>
      <c r="G196" s="34">
        <v>895</v>
      </c>
      <c r="H196" s="30">
        <v>1100</v>
      </c>
      <c r="I196" s="30">
        <v>2016</v>
      </c>
      <c r="J196" s="8">
        <f>(G196/H196)*100</f>
        <v>81.36363636363636</v>
      </c>
      <c r="K196" s="34">
        <v>848</v>
      </c>
      <c r="L196" s="30">
        <v>1100</v>
      </c>
      <c r="M196" s="30">
        <v>2018</v>
      </c>
      <c r="N196" s="30">
        <f>IF(W196="MI",K196-10,K196)*1</f>
        <v>848</v>
      </c>
      <c r="O196" s="8">
        <f>(N196/L196)*100</f>
        <v>77.0909090909091</v>
      </c>
      <c r="P196" s="35">
        <v>84</v>
      </c>
      <c r="Q196" s="35">
        <v>800</v>
      </c>
      <c r="R196" s="8">
        <f>(P196/Q196)*100</f>
        <v>10.5</v>
      </c>
      <c r="S196" s="8">
        <f>(J196*0.1)</f>
        <v>8.136363636363637</v>
      </c>
      <c r="T196" s="8">
        <f>(O196*0.5)</f>
        <v>38.54545454545455</v>
      </c>
      <c r="U196" s="30">
        <f>P196*40/Q196</f>
        <v>4.2</v>
      </c>
      <c r="V196" s="8">
        <f>(S196+T196+U196)</f>
        <v>50.88181818181819</v>
      </c>
      <c r="W196" s="35">
        <v>0</v>
      </c>
      <c r="X196" s="35"/>
      <c r="Y196" s="32"/>
    </row>
    <row r="197" spans="1:25" ht="18" customHeight="1">
      <c r="A197" s="31">
        <v>193</v>
      </c>
      <c r="B197" s="32" t="s">
        <v>130</v>
      </c>
      <c r="C197" s="32" t="s">
        <v>131</v>
      </c>
      <c r="D197" s="32" t="s">
        <v>35</v>
      </c>
      <c r="E197" s="33" t="s">
        <v>132</v>
      </c>
      <c r="F197" s="32" t="s">
        <v>133</v>
      </c>
      <c r="G197" s="34">
        <v>944</v>
      </c>
      <c r="H197" s="30">
        <v>1100</v>
      </c>
      <c r="I197" s="30">
        <v>2016</v>
      </c>
      <c r="J197" s="8">
        <f>(G197/H197)*100</f>
        <v>85.81818181818181</v>
      </c>
      <c r="K197" s="34">
        <v>708</v>
      </c>
      <c r="L197" s="30">
        <v>1100</v>
      </c>
      <c r="M197" s="30">
        <v>2018</v>
      </c>
      <c r="N197" s="30">
        <f>IF(W197="MI",K197-10,K197)*1</f>
        <v>708</v>
      </c>
      <c r="O197" s="8">
        <f>(N197/L197)*100</f>
        <v>64.36363636363637</v>
      </c>
      <c r="P197" s="35">
        <v>199</v>
      </c>
      <c r="Q197" s="35">
        <v>800</v>
      </c>
      <c r="R197" s="8">
        <f>(P197/Q197)*100</f>
        <v>24.875</v>
      </c>
      <c r="S197" s="8">
        <f>(J197*0.1)</f>
        <v>8.581818181818182</v>
      </c>
      <c r="T197" s="8">
        <f>(O197*0.5)</f>
        <v>32.18181818181819</v>
      </c>
      <c r="U197" s="30">
        <f>P197*40/Q197</f>
        <v>9.95</v>
      </c>
      <c r="V197" s="8">
        <f>(S197+T197+U197)</f>
        <v>50.71363636363637</v>
      </c>
      <c r="W197" s="35">
        <v>0</v>
      </c>
      <c r="X197" s="35"/>
      <c r="Y197" s="32"/>
    </row>
    <row r="198" spans="1:25" ht="18" customHeight="1">
      <c r="A198" s="31">
        <v>194</v>
      </c>
      <c r="B198" s="38" t="s">
        <v>667</v>
      </c>
      <c r="C198" s="38" t="s">
        <v>658</v>
      </c>
      <c r="D198" s="38" t="s">
        <v>27</v>
      </c>
      <c r="E198" s="36" t="s">
        <v>668</v>
      </c>
      <c r="F198" s="38" t="s">
        <v>413</v>
      </c>
      <c r="G198" s="34">
        <v>911</v>
      </c>
      <c r="H198" s="30">
        <v>1100</v>
      </c>
      <c r="I198" s="30">
        <v>2015</v>
      </c>
      <c r="J198" s="8">
        <f>(G198/H198)*100</f>
        <v>82.81818181818181</v>
      </c>
      <c r="K198" s="34">
        <v>864</v>
      </c>
      <c r="L198" s="30">
        <v>1100</v>
      </c>
      <c r="M198" s="30">
        <v>2017</v>
      </c>
      <c r="N198" s="30">
        <f>IF(X198="MI",K198-10,K198)*1</f>
        <v>864</v>
      </c>
      <c r="O198" s="8">
        <f>(N198/L198)*100</f>
        <v>78.54545454545455</v>
      </c>
      <c r="P198" s="35">
        <v>62</v>
      </c>
      <c r="Q198" s="35">
        <v>800</v>
      </c>
      <c r="R198" s="8">
        <f>(P198/Q198)*100</f>
        <v>7.75</v>
      </c>
      <c r="S198" s="8">
        <f>(J198*0.1)</f>
        <v>8.281818181818181</v>
      </c>
      <c r="T198" s="8">
        <f>(O198*0.5)</f>
        <v>39.27272727272727</v>
      </c>
      <c r="U198" s="30">
        <f>P198*40/Q198</f>
        <v>3.1</v>
      </c>
      <c r="V198" s="8">
        <f>(S198+T198+U198)</f>
        <v>50.654545454545456</v>
      </c>
      <c r="W198" s="35"/>
      <c r="X198" s="35">
        <v>0</v>
      </c>
      <c r="Y198" s="32"/>
    </row>
    <row r="199" spans="1:25" ht="18" customHeight="1">
      <c r="A199" s="31">
        <v>195</v>
      </c>
      <c r="B199" s="32" t="s">
        <v>192</v>
      </c>
      <c r="C199" s="38" t="s">
        <v>193</v>
      </c>
      <c r="D199" s="38" t="s">
        <v>194</v>
      </c>
      <c r="E199" s="39">
        <v>36686</v>
      </c>
      <c r="F199" s="38" t="s">
        <v>37</v>
      </c>
      <c r="G199" s="34">
        <v>907</v>
      </c>
      <c r="H199" s="30">
        <v>1100</v>
      </c>
      <c r="I199" s="30">
        <v>2016</v>
      </c>
      <c r="J199" s="8">
        <f>(G199/H199)*100</f>
        <v>82.45454545454545</v>
      </c>
      <c r="K199" s="34">
        <v>859</v>
      </c>
      <c r="L199" s="30">
        <v>1100</v>
      </c>
      <c r="M199" s="30">
        <v>2018</v>
      </c>
      <c r="N199" s="30">
        <f>IF(W199="MI",K199-10,K199)*1</f>
        <v>859</v>
      </c>
      <c r="O199" s="8">
        <f>(N199/L199)*100</f>
        <v>78.0909090909091</v>
      </c>
      <c r="P199" s="35">
        <v>65</v>
      </c>
      <c r="Q199" s="35">
        <v>800</v>
      </c>
      <c r="R199" s="8">
        <f>(P199/Q199)*100</f>
        <v>8.125</v>
      </c>
      <c r="S199" s="8">
        <f>(J199*0.1)</f>
        <v>8.245454545454546</v>
      </c>
      <c r="T199" s="8">
        <f>(O199*0.5)</f>
        <v>39.04545454545455</v>
      </c>
      <c r="U199" s="30">
        <f>P199*40/Q199</f>
        <v>3.25</v>
      </c>
      <c r="V199" s="8">
        <f>(S199+T199+U199)</f>
        <v>50.540909090909096</v>
      </c>
      <c r="W199" s="35">
        <v>0</v>
      </c>
      <c r="X199" s="47"/>
      <c r="Y199" s="32"/>
    </row>
    <row r="200" spans="1:25" ht="18" customHeight="1">
      <c r="A200" s="31">
        <v>196</v>
      </c>
      <c r="B200" s="38" t="s">
        <v>208</v>
      </c>
      <c r="C200" s="38" t="s">
        <v>209</v>
      </c>
      <c r="D200" s="38" t="s">
        <v>27</v>
      </c>
      <c r="E200" s="36" t="s">
        <v>210</v>
      </c>
      <c r="F200" s="38" t="s">
        <v>137</v>
      </c>
      <c r="G200" s="34">
        <v>900</v>
      </c>
      <c r="H200" s="30">
        <v>1100</v>
      </c>
      <c r="I200" s="30">
        <v>2014</v>
      </c>
      <c r="J200" s="8">
        <f>(G200/H200)*100</f>
        <v>81.81818181818183</v>
      </c>
      <c r="K200" s="34">
        <v>862</v>
      </c>
      <c r="L200" s="30">
        <v>1100</v>
      </c>
      <c r="M200" s="30">
        <v>2017</v>
      </c>
      <c r="N200" s="30">
        <f>IF(W200="MI",K200-10,K200)*1</f>
        <v>852</v>
      </c>
      <c r="O200" s="8">
        <f>(N200/L200)*100</f>
        <v>77.45454545454545</v>
      </c>
      <c r="P200" s="35">
        <v>71</v>
      </c>
      <c r="Q200" s="35">
        <v>800</v>
      </c>
      <c r="R200" s="8">
        <f>(P200/Q200)*100</f>
        <v>8.875</v>
      </c>
      <c r="S200" s="8">
        <f>(J200*0.1)</f>
        <v>8.181818181818183</v>
      </c>
      <c r="T200" s="8">
        <f>(O200*0.5)</f>
        <v>38.72727272727273</v>
      </c>
      <c r="U200" s="30">
        <f>P200*40/Q200</f>
        <v>3.55</v>
      </c>
      <c r="V200" s="8">
        <f>(S200+T200+U200)</f>
        <v>50.459090909090904</v>
      </c>
      <c r="W200" s="35" t="s">
        <v>24</v>
      </c>
      <c r="X200" s="35"/>
      <c r="Y200" s="32"/>
    </row>
    <row r="201" spans="1:25" ht="18" customHeight="1">
      <c r="A201" s="31">
        <v>197</v>
      </c>
      <c r="B201" s="38" t="s">
        <v>33</v>
      </c>
      <c r="C201" s="38" t="s">
        <v>34</v>
      </c>
      <c r="D201" s="38" t="s">
        <v>35</v>
      </c>
      <c r="E201" s="39" t="s">
        <v>36</v>
      </c>
      <c r="F201" s="38" t="s">
        <v>37</v>
      </c>
      <c r="G201" s="34">
        <v>894</v>
      </c>
      <c r="H201" s="30">
        <v>1100</v>
      </c>
      <c r="I201" s="30">
        <v>2016</v>
      </c>
      <c r="J201" s="8">
        <f>(G201/H201)*100</f>
        <v>81.27272727272728</v>
      </c>
      <c r="K201" s="34">
        <v>842</v>
      </c>
      <c r="L201" s="30">
        <v>1100</v>
      </c>
      <c r="M201" s="30">
        <v>2018</v>
      </c>
      <c r="N201" s="30">
        <f>IF(W201="MI",K201-10,K201)*1</f>
        <v>842</v>
      </c>
      <c r="O201" s="8">
        <f>(N201/L201)*100</f>
        <v>76.54545454545455</v>
      </c>
      <c r="P201" s="35">
        <v>78</v>
      </c>
      <c r="Q201" s="35">
        <v>800</v>
      </c>
      <c r="R201" s="8">
        <f>(P201/Q201)*100</f>
        <v>9.75</v>
      </c>
      <c r="S201" s="8">
        <f>(J201*0.1)</f>
        <v>8.127272727272729</v>
      </c>
      <c r="T201" s="8">
        <f>(O201*0.5)</f>
        <v>38.27272727272727</v>
      </c>
      <c r="U201" s="30">
        <f>P201*40/Q201</f>
        <v>3.9</v>
      </c>
      <c r="V201" s="8">
        <f>(S201+T201+U201)</f>
        <v>50.300000000000004</v>
      </c>
      <c r="W201" s="35">
        <v>0</v>
      </c>
      <c r="X201" s="35"/>
      <c r="Y201" s="32"/>
    </row>
    <row r="202" spans="1:25" ht="18" customHeight="1">
      <c r="A202" s="31">
        <v>198</v>
      </c>
      <c r="B202" s="32" t="s">
        <v>817</v>
      </c>
      <c r="C202" s="32" t="s">
        <v>818</v>
      </c>
      <c r="D202" s="32" t="s">
        <v>27</v>
      </c>
      <c r="E202" s="33" t="s">
        <v>819</v>
      </c>
      <c r="F202" s="32" t="s">
        <v>531</v>
      </c>
      <c r="G202" s="34">
        <v>896</v>
      </c>
      <c r="H202" s="30">
        <v>1100</v>
      </c>
      <c r="I202" s="30">
        <v>2016</v>
      </c>
      <c r="J202" s="8">
        <f>(G202/H202)*100</f>
        <v>81.45454545454545</v>
      </c>
      <c r="K202" s="34">
        <v>846</v>
      </c>
      <c r="L202" s="30">
        <v>1100</v>
      </c>
      <c r="M202" s="30">
        <v>2018</v>
      </c>
      <c r="N202" s="30">
        <f>IF(W202="MI",K202-10,K202)*1</f>
        <v>836</v>
      </c>
      <c r="O202" s="8">
        <f>(N202/L202)*100</f>
        <v>76</v>
      </c>
      <c r="P202" s="35">
        <v>78</v>
      </c>
      <c r="Q202" s="35">
        <v>800</v>
      </c>
      <c r="R202" s="8">
        <f>(P202/Q202)*100</f>
        <v>9.75</v>
      </c>
      <c r="S202" s="8">
        <f>(J202*0.1)</f>
        <v>8.145454545454546</v>
      </c>
      <c r="T202" s="8">
        <f>(O202*0.5)</f>
        <v>38</v>
      </c>
      <c r="U202" s="30">
        <f>P202*40/Q202</f>
        <v>3.9</v>
      </c>
      <c r="V202" s="8">
        <f>(S202+T202+U202)</f>
        <v>50.04545454545455</v>
      </c>
      <c r="W202" s="35" t="s">
        <v>23</v>
      </c>
      <c r="X202" s="32"/>
      <c r="Y202" s="32"/>
    </row>
    <row r="203" spans="1:25" ht="18" customHeight="1">
      <c r="A203" s="31">
        <v>199</v>
      </c>
      <c r="B203" s="32" t="s">
        <v>686</v>
      </c>
      <c r="C203" s="32" t="s">
        <v>687</v>
      </c>
      <c r="D203" s="32" t="s">
        <v>27</v>
      </c>
      <c r="E203" s="33" t="s">
        <v>688</v>
      </c>
      <c r="F203" s="32" t="s">
        <v>689</v>
      </c>
      <c r="G203" s="34">
        <v>811</v>
      </c>
      <c r="H203" s="30">
        <v>1100</v>
      </c>
      <c r="I203" s="30">
        <v>2016</v>
      </c>
      <c r="J203" s="8">
        <f>(G203/H203)*100</f>
        <v>73.72727272727273</v>
      </c>
      <c r="K203" s="34">
        <v>712</v>
      </c>
      <c r="L203" s="30">
        <v>1100</v>
      </c>
      <c r="M203" s="30">
        <v>2018</v>
      </c>
      <c r="N203" s="30">
        <f>IF(X203="MI",K203-10,K203)*1</f>
        <v>712</v>
      </c>
      <c r="O203" s="8">
        <f>(N203/L203)*100</f>
        <v>64.72727272727272</v>
      </c>
      <c r="P203" s="35">
        <v>206</v>
      </c>
      <c r="Q203" s="35">
        <v>800</v>
      </c>
      <c r="R203" s="8">
        <f>(P203/Q203)*100</f>
        <v>25.75</v>
      </c>
      <c r="S203" s="8">
        <f>(J203*0.1)</f>
        <v>7.372727272727274</v>
      </c>
      <c r="T203" s="8">
        <f>(O203*0.5)</f>
        <v>32.36363636363636</v>
      </c>
      <c r="U203" s="30">
        <f>P203*40/Q203</f>
        <v>10.3</v>
      </c>
      <c r="V203" s="8">
        <f>(S203+T203+U203)</f>
        <v>50.03636363636363</v>
      </c>
      <c r="W203" s="35"/>
      <c r="X203" s="35">
        <v>0</v>
      </c>
      <c r="Y203" s="32"/>
    </row>
    <row r="204" spans="1:25" ht="18" customHeight="1">
      <c r="A204" s="31">
        <v>200</v>
      </c>
      <c r="B204" s="32" t="s">
        <v>512</v>
      </c>
      <c r="C204" s="32" t="s">
        <v>513</v>
      </c>
      <c r="D204" s="32" t="s">
        <v>35</v>
      </c>
      <c r="E204" s="33" t="s">
        <v>514</v>
      </c>
      <c r="F204" s="32" t="s">
        <v>490</v>
      </c>
      <c r="G204" s="34">
        <v>927</v>
      </c>
      <c r="H204" s="30">
        <v>1100</v>
      </c>
      <c r="I204" s="30">
        <v>2015</v>
      </c>
      <c r="J204" s="8">
        <f>(G204/H204)*100</f>
        <v>84.27272727272728</v>
      </c>
      <c r="K204" s="34">
        <v>827</v>
      </c>
      <c r="L204" s="30">
        <v>1100</v>
      </c>
      <c r="M204" s="30">
        <v>2017</v>
      </c>
      <c r="N204" s="30">
        <f>IF(X204="MI",K204-10,K204)*1</f>
        <v>827</v>
      </c>
      <c r="O204" s="8">
        <f>(N204/L204)*100</f>
        <v>75.18181818181819</v>
      </c>
      <c r="P204" s="35">
        <v>80</v>
      </c>
      <c r="Q204" s="35">
        <v>800</v>
      </c>
      <c r="R204" s="8">
        <f>(P204/Q204)*100</f>
        <v>10</v>
      </c>
      <c r="S204" s="8">
        <f>(J204*0.1)</f>
        <v>8.427272727272728</v>
      </c>
      <c r="T204" s="8">
        <f>(O204*0.5)</f>
        <v>37.59090909090909</v>
      </c>
      <c r="U204" s="30">
        <f>P204*40/Q204</f>
        <v>4</v>
      </c>
      <c r="V204" s="8">
        <f>(S204+T204+U204)</f>
        <v>50.01818181818182</v>
      </c>
      <c r="W204" s="35"/>
      <c r="X204" s="47">
        <v>0</v>
      </c>
      <c r="Y204" s="32"/>
    </row>
    <row r="205" spans="1:25" ht="18" customHeight="1">
      <c r="A205" s="31">
        <v>201</v>
      </c>
      <c r="B205" s="32" t="s">
        <v>502</v>
      </c>
      <c r="C205" s="32" t="s">
        <v>950</v>
      </c>
      <c r="D205" s="32" t="s">
        <v>27</v>
      </c>
      <c r="E205" s="33" t="s">
        <v>504</v>
      </c>
      <c r="F205" s="32" t="s">
        <v>505</v>
      </c>
      <c r="G205" s="34">
        <v>869</v>
      </c>
      <c r="H205" s="30">
        <v>1100</v>
      </c>
      <c r="I205" s="30">
        <v>2013</v>
      </c>
      <c r="J205" s="8">
        <f>(G205/H205)*100</f>
        <v>79</v>
      </c>
      <c r="K205" s="34">
        <v>823</v>
      </c>
      <c r="L205" s="30">
        <v>1100</v>
      </c>
      <c r="M205" s="30">
        <v>2015</v>
      </c>
      <c r="N205" s="30">
        <f>IF(W205="MI",K205-10,K205)*1</f>
        <v>813</v>
      </c>
      <c r="O205" s="8">
        <f>(N205/L205)*100</f>
        <v>73.9090909090909</v>
      </c>
      <c r="P205" s="35">
        <v>102</v>
      </c>
      <c r="Q205" s="35">
        <v>800</v>
      </c>
      <c r="R205" s="8">
        <f>(P205/Q205)*100</f>
        <v>12.75</v>
      </c>
      <c r="S205" s="8">
        <f>(J205*0.1)</f>
        <v>7.9</v>
      </c>
      <c r="T205" s="8">
        <f>(O205*0.5)</f>
        <v>36.95454545454545</v>
      </c>
      <c r="U205" s="30">
        <f>P205*40/Q205</f>
        <v>5.1</v>
      </c>
      <c r="V205" s="8">
        <f>(S205+T205+U205)</f>
        <v>49.95454545454545</v>
      </c>
      <c r="W205" s="35" t="s">
        <v>23</v>
      </c>
      <c r="X205" s="32"/>
      <c r="Y205" s="32"/>
    </row>
    <row r="206" spans="1:25" ht="18" customHeight="1">
      <c r="A206" s="31">
        <v>202</v>
      </c>
      <c r="B206" s="32" t="s">
        <v>333</v>
      </c>
      <c r="C206" s="32" t="s">
        <v>334</v>
      </c>
      <c r="D206" s="32" t="s">
        <v>27</v>
      </c>
      <c r="E206" s="33" t="s">
        <v>335</v>
      </c>
      <c r="F206" s="32" t="s">
        <v>62</v>
      </c>
      <c r="G206" s="34">
        <v>880</v>
      </c>
      <c r="H206" s="30">
        <v>1100</v>
      </c>
      <c r="I206" s="30">
        <v>2016</v>
      </c>
      <c r="J206" s="8">
        <f>(G206/H206)*100</f>
        <v>80</v>
      </c>
      <c r="K206" s="34">
        <v>836</v>
      </c>
      <c r="L206" s="30">
        <v>1100</v>
      </c>
      <c r="M206" s="30">
        <v>2018</v>
      </c>
      <c r="N206" s="30">
        <f>IF(W206="MI",K206-10,K206)*1</f>
        <v>836</v>
      </c>
      <c r="O206" s="8">
        <f>(N206/L206)*100</f>
        <v>76</v>
      </c>
      <c r="P206" s="35">
        <v>77</v>
      </c>
      <c r="Q206" s="35">
        <v>800</v>
      </c>
      <c r="R206" s="8">
        <f>(P206/Q206)*100</f>
        <v>9.625</v>
      </c>
      <c r="S206" s="8">
        <f>(J206*0.1)</f>
        <v>8</v>
      </c>
      <c r="T206" s="8">
        <f>(O206*0.5)</f>
        <v>38</v>
      </c>
      <c r="U206" s="30">
        <f>P206*40/Q206</f>
        <v>3.85</v>
      </c>
      <c r="V206" s="8">
        <f>(S206+T206+U206)</f>
        <v>49.85</v>
      </c>
      <c r="W206" s="35">
        <v>0</v>
      </c>
      <c r="X206" s="35"/>
      <c r="Y206" s="32"/>
    </row>
    <row r="207" spans="1:25" ht="18" customHeight="1">
      <c r="A207" s="31">
        <v>203</v>
      </c>
      <c r="B207" s="38" t="s">
        <v>592</v>
      </c>
      <c r="C207" s="38" t="s">
        <v>593</v>
      </c>
      <c r="D207" s="38" t="s">
        <v>35</v>
      </c>
      <c r="E207" s="36" t="s">
        <v>594</v>
      </c>
      <c r="F207" s="38" t="s">
        <v>497</v>
      </c>
      <c r="G207" s="34">
        <v>944</v>
      </c>
      <c r="H207" s="30">
        <v>1100</v>
      </c>
      <c r="I207" s="30">
        <v>2016</v>
      </c>
      <c r="J207" s="8">
        <f>(G207/H207)*100</f>
        <v>85.81818181818181</v>
      </c>
      <c r="K207" s="34">
        <v>771</v>
      </c>
      <c r="L207" s="30">
        <v>1100</v>
      </c>
      <c r="M207" s="30">
        <v>2018</v>
      </c>
      <c r="N207" s="30">
        <f>IF(X207="MI",K207-10,K207)*1</f>
        <v>771</v>
      </c>
      <c r="O207" s="8">
        <f>(N207/L207)*100</f>
        <v>70.0909090909091</v>
      </c>
      <c r="P207" s="35">
        <v>124</v>
      </c>
      <c r="Q207" s="35">
        <v>800</v>
      </c>
      <c r="R207" s="8">
        <f>(P207/Q207)*100</f>
        <v>15.5</v>
      </c>
      <c r="S207" s="8">
        <f>(J207*0.1)</f>
        <v>8.581818181818182</v>
      </c>
      <c r="T207" s="8">
        <f>(O207*0.5)</f>
        <v>35.04545454545455</v>
      </c>
      <c r="U207" s="30">
        <f>P207*40/Q207</f>
        <v>6.2</v>
      </c>
      <c r="V207" s="8">
        <f>(S207+T207+U207)</f>
        <v>49.82727272727273</v>
      </c>
      <c r="W207" s="35"/>
      <c r="X207" s="35">
        <v>0</v>
      </c>
      <c r="Y207" s="32"/>
    </row>
    <row r="208" spans="1:25" ht="18" customHeight="1">
      <c r="A208" s="31">
        <v>204</v>
      </c>
      <c r="B208" s="32" t="s">
        <v>259</v>
      </c>
      <c r="C208" s="32" t="s">
        <v>260</v>
      </c>
      <c r="D208" s="32" t="s">
        <v>27</v>
      </c>
      <c r="E208" s="33">
        <v>37167</v>
      </c>
      <c r="F208" s="32" t="s">
        <v>169</v>
      </c>
      <c r="G208" s="34">
        <v>959</v>
      </c>
      <c r="H208" s="30">
        <v>1100</v>
      </c>
      <c r="I208" s="30">
        <v>2016</v>
      </c>
      <c r="J208" s="8">
        <f>(G208/H208)*100</f>
        <v>87.18181818181819</v>
      </c>
      <c r="K208" s="34">
        <v>818</v>
      </c>
      <c r="L208" s="30">
        <v>1100</v>
      </c>
      <c r="M208" s="30">
        <v>2018</v>
      </c>
      <c r="N208" s="30">
        <f>IF(W208="MI",K208-10,K208)*1</f>
        <v>818</v>
      </c>
      <c r="O208" s="8">
        <f>(N208/L208)*100</f>
        <v>74.36363636363636</v>
      </c>
      <c r="P208" s="35">
        <v>78</v>
      </c>
      <c r="Q208" s="35">
        <v>800</v>
      </c>
      <c r="R208" s="8">
        <f>(P208/Q208)*100</f>
        <v>9.75</v>
      </c>
      <c r="S208" s="8">
        <f>(J208*0.1)</f>
        <v>8.718181818181819</v>
      </c>
      <c r="T208" s="8">
        <f>(O208*0.5)</f>
        <v>37.18181818181818</v>
      </c>
      <c r="U208" s="30">
        <f>P208*40/Q208</f>
        <v>3.9</v>
      </c>
      <c r="V208" s="8">
        <f>(S208+T208+U208)</f>
        <v>49.8</v>
      </c>
      <c r="W208" s="35">
        <v>0</v>
      </c>
      <c r="X208" s="35"/>
      <c r="Y208" s="32"/>
    </row>
    <row r="209" spans="1:25" ht="18" customHeight="1">
      <c r="A209" s="31">
        <v>205</v>
      </c>
      <c r="B209" s="38" t="s">
        <v>237</v>
      </c>
      <c r="C209" s="38" t="s">
        <v>238</v>
      </c>
      <c r="D209" s="38" t="s">
        <v>27</v>
      </c>
      <c r="E209" s="36" t="s">
        <v>239</v>
      </c>
      <c r="F209" s="38" t="s">
        <v>240</v>
      </c>
      <c r="G209" s="34">
        <v>849</v>
      </c>
      <c r="H209" s="30">
        <v>1100</v>
      </c>
      <c r="I209" s="30">
        <v>2015</v>
      </c>
      <c r="J209" s="8">
        <f>(G209/H209)*100</f>
        <v>77.18181818181819</v>
      </c>
      <c r="K209" s="34">
        <v>822</v>
      </c>
      <c r="L209" s="30">
        <v>1100</v>
      </c>
      <c r="M209" s="30">
        <v>2017</v>
      </c>
      <c r="N209" s="30">
        <f>IF(W209="MI",K209-10,K209)*1</f>
        <v>822</v>
      </c>
      <c r="O209" s="8">
        <f>(N209/L209)*100</f>
        <v>74.72727272727273</v>
      </c>
      <c r="P209" s="35">
        <v>93</v>
      </c>
      <c r="Q209" s="35">
        <v>800</v>
      </c>
      <c r="R209" s="8">
        <f>(P209/Q209)*100</f>
        <v>11.625</v>
      </c>
      <c r="S209" s="8">
        <f>(J209*0.1)</f>
        <v>7.718181818181819</v>
      </c>
      <c r="T209" s="8">
        <f>(O209*0.5)</f>
        <v>37.36363636363637</v>
      </c>
      <c r="U209" s="30">
        <f>P209*40/Q209</f>
        <v>4.65</v>
      </c>
      <c r="V209" s="8">
        <f>(S209+T209+U209)</f>
        <v>49.731818181818184</v>
      </c>
      <c r="W209" s="35">
        <v>0</v>
      </c>
      <c r="X209" s="35"/>
      <c r="Y209" s="32"/>
    </row>
    <row r="210" spans="1:25" ht="18" customHeight="1">
      <c r="A210" s="31">
        <v>206</v>
      </c>
      <c r="B210" s="32" t="s">
        <v>544</v>
      </c>
      <c r="C210" s="32" t="s">
        <v>503</v>
      </c>
      <c r="D210" s="32" t="s">
        <v>27</v>
      </c>
      <c r="E210" s="33" t="s">
        <v>545</v>
      </c>
      <c r="F210" s="32" t="s">
        <v>476</v>
      </c>
      <c r="G210" s="34">
        <v>802</v>
      </c>
      <c r="H210" s="30">
        <v>1100</v>
      </c>
      <c r="I210" s="30">
        <v>2016</v>
      </c>
      <c r="J210" s="8">
        <f>(G210/H210)*100</f>
        <v>72.9090909090909</v>
      </c>
      <c r="K210" s="34">
        <v>882</v>
      </c>
      <c r="L210" s="30">
        <v>1100</v>
      </c>
      <c r="M210" s="30">
        <v>2018</v>
      </c>
      <c r="N210" s="30">
        <f>IF(X210="MI",K210-10,K210)*1</f>
        <v>882</v>
      </c>
      <c r="O210" s="8">
        <f>(N210/L210)*100</f>
        <v>80.18181818181817</v>
      </c>
      <c r="P210" s="35">
        <v>46</v>
      </c>
      <c r="Q210" s="35">
        <v>800</v>
      </c>
      <c r="R210" s="8">
        <f>(P210/Q210)*100</f>
        <v>5.75</v>
      </c>
      <c r="S210" s="8">
        <f>(J210*0.1)</f>
        <v>7.290909090909091</v>
      </c>
      <c r="T210" s="8">
        <f>(O210*0.5)</f>
        <v>40.090909090909086</v>
      </c>
      <c r="U210" s="30">
        <f>P210*40/Q210</f>
        <v>2.3</v>
      </c>
      <c r="V210" s="8">
        <f>(S210+T210+U210)</f>
        <v>49.68181818181817</v>
      </c>
      <c r="W210" s="35"/>
      <c r="X210" s="47">
        <v>0</v>
      </c>
      <c r="Y210" s="32"/>
    </row>
    <row r="211" spans="1:25" ht="18" customHeight="1">
      <c r="A211" s="31">
        <v>207</v>
      </c>
      <c r="B211" s="32" t="s">
        <v>893</v>
      </c>
      <c r="C211" s="32" t="s">
        <v>894</v>
      </c>
      <c r="D211" s="32" t="s">
        <v>35</v>
      </c>
      <c r="E211" s="33" t="s">
        <v>895</v>
      </c>
      <c r="F211" s="32" t="s">
        <v>700</v>
      </c>
      <c r="G211" s="34">
        <v>927</v>
      </c>
      <c r="H211" s="30">
        <v>1100</v>
      </c>
      <c r="I211" s="30">
        <v>2015</v>
      </c>
      <c r="J211" s="8">
        <f>(G211/H211)*100</f>
        <v>84.27272727272728</v>
      </c>
      <c r="K211" s="34">
        <v>776</v>
      </c>
      <c r="L211" s="30">
        <v>1100</v>
      </c>
      <c r="M211" s="30">
        <v>2017</v>
      </c>
      <c r="N211" s="30">
        <f>IF(X211="MI",K211-10,K211)*1</f>
        <v>776</v>
      </c>
      <c r="O211" s="8">
        <f>(N211/L211)*100</f>
        <v>70.54545454545455</v>
      </c>
      <c r="P211" s="35">
        <v>119</v>
      </c>
      <c r="Q211" s="35">
        <v>800</v>
      </c>
      <c r="R211" s="8">
        <f>(P211/Q211)*100</f>
        <v>14.875</v>
      </c>
      <c r="S211" s="8">
        <f>(J211*0.1)</f>
        <v>8.427272727272728</v>
      </c>
      <c r="T211" s="8">
        <f>(O211*0.5)</f>
        <v>35.27272727272727</v>
      </c>
      <c r="U211" s="30">
        <f>P211*40/Q211</f>
        <v>5.95</v>
      </c>
      <c r="V211" s="8">
        <f>(S211+T211+U211)</f>
        <v>49.650000000000006</v>
      </c>
      <c r="W211" s="35"/>
      <c r="X211" s="35">
        <v>0</v>
      </c>
      <c r="Y211" s="32"/>
    </row>
    <row r="212" spans="1:25" ht="18" customHeight="1">
      <c r="A212" s="31">
        <v>208</v>
      </c>
      <c r="B212" s="38" t="s">
        <v>185</v>
      </c>
      <c r="C212" s="38" t="s">
        <v>186</v>
      </c>
      <c r="D212" s="38" t="s">
        <v>35</v>
      </c>
      <c r="E212" s="36">
        <v>36194</v>
      </c>
      <c r="F212" s="38" t="s">
        <v>187</v>
      </c>
      <c r="G212" s="34">
        <v>869</v>
      </c>
      <c r="H212" s="30">
        <v>1100</v>
      </c>
      <c r="I212" s="30">
        <v>2015</v>
      </c>
      <c r="J212" s="8">
        <f>(G212/H212)*100</f>
        <v>79</v>
      </c>
      <c r="K212" s="34">
        <v>822</v>
      </c>
      <c r="L212" s="30">
        <v>1100</v>
      </c>
      <c r="M212" s="30">
        <v>2017</v>
      </c>
      <c r="N212" s="30">
        <f>IF(W212="MI",K212-10,K212)*1</f>
        <v>812</v>
      </c>
      <c r="O212" s="8">
        <f>(N212/L212)*100</f>
        <v>73.81818181818181</v>
      </c>
      <c r="P212" s="35">
        <v>94</v>
      </c>
      <c r="Q212" s="35">
        <v>800</v>
      </c>
      <c r="R212" s="8">
        <f>(P212/Q212)*100</f>
        <v>11.75</v>
      </c>
      <c r="S212" s="8">
        <f>(J212*0.1)</f>
        <v>7.9</v>
      </c>
      <c r="T212" s="8">
        <f>(O212*0.5)</f>
        <v>36.90909090909091</v>
      </c>
      <c r="U212" s="30">
        <f>P212*40/Q212</f>
        <v>4.7</v>
      </c>
      <c r="V212" s="8">
        <f>(S212+T212+U212)</f>
        <v>49.50909090909091</v>
      </c>
      <c r="W212" s="35" t="s">
        <v>23</v>
      </c>
      <c r="X212" s="35"/>
      <c r="Y212" s="32"/>
    </row>
    <row r="213" spans="1:25" ht="18" customHeight="1">
      <c r="A213" s="31">
        <v>209</v>
      </c>
      <c r="B213" s="32" t="s">
        <v>491</v>
      </c>
      <c r="C213" s="32" t="s">
        <v>492</v>
      </c>
      <c r="D213" s="32" t="s">
        <v>27</v>
      </c>
      <c r="E213" s="33" t="s">
        <v>493</v>
      </c>
      <c r="F213" s="32" t="s">
        <v>451</v>
      </c>
      <c r="G213" s="34">
        <v>825</v>
      </c>
      <c r="H213" s="30">
        <v>1100</v>
      </c>
      <c r="I213" s="30">
        <v>2016</v>
      </c>
      <c r="J213" s="8">
        <f>(G213/H213)*100</f>
        <v>75</v>
      </c>
      <c r="K213" s="34">
        <v>831</v>
      </c>
      <c r="L213" s="30">
        <v>1100</v>
      </c>
      <c r="M213" s="30">
        <v>2018</v>
      </c>
      <c r="N213" s="30">
        <f>IF(X213="MI",K213-10,K213)*1</f>
        <v>831</v>
      </c>
      <c r="O213" s="8">
        <f>(N213/L213)*100</f>
        <v>75.54545454545455</v>
      </c>
      <c r="P213" s="35">
        <v>83</v>
      </c>
      <c r="Q213" s="35">
        <v>800</v>
      </c>
      <c r="R213" s="8">
        <f>(P213/Q213)*100</f>
        <v>10.375</v>
      </c>
      <c r="S213" s="8">
        <f>(J213*0.1)</f>
        <v>7.5</v>
      </c>
      <c r="T213" s="8">
        <f>(O213*0.5)</f>
        <v>37.77272727272727</v>
      </c>
      <c r="U213" s="30">
        <f>P213*40/Q213</f>
        <v>4.15</v>
      </c>
      <c r="V213" s="8">
        <f>(S213+T213+U213)</f>
        <v>49.42272727272727</v>
      </c>
      <c r="W213" s="35"/>
      <c r="X213" s="35">
        <v>0</v>
      </c>
      <c r="Y213" s="32"/>
    </row>
    <row r="214" spans="1:25" ht="18" customHeight="1">
      <c r="A214" s="31">
        <v>210</v>
      </c>
      <c r="B214" s="38" t="s">
        <v>180</v>
      </c>
      <c r="C214" s="38" t="s">
        <v>181</v>
      </c>
      <c r="D214" s="38" t="s">
        <v>27</v>
      </c>
      <c r="E214" s="39" t="s">
        <v>182</v>
      </c>
      <c r="F214" s="38" t="s">
        <v>29</v>
      </c>
      <c r="G214" s="34">
        <v>861</v>
      </c>
      <c r="H214" s="30">
        <v>1100</v>
      </c>
      <c r="I214" s="30">
        <v>2016</v>
      </c>
      <c r="J214" s="8">
        <f>(G214/H214)*100</f>
        <v>78.27272727272727</v>
      </c>
      <c r="K214" s="34">
        <v>843</v>
      </c>
      <c r="L214" s="30">
        <v>1100</v>
      </c>
      <c r="M214" s="30">
        <v>2018</v>
      </c>
      <c r="N214" s="30">
        <f>IF(W214="MI",K214-10,K214)*1</f>
        <v>843</v>
      </c>
      <c r="O214" s="8">
        <f>(N214/L214)*100</f>
        <v>76.63636363636364</v>
      </c>
      <c r="P214" s="35">
        <v>65</v>
      </c>
      <c r="Q214" s="35">
        <v>800</v>
      </c>
      <c r="R214" s="8">
        <f>(P214/Q214)*100</f>
        <v>8.125</v>
      </c>
      <c r="S214" s="8">
        <f>(J214*0.1)</f>
        <v>7.827272727272727</v>
      </c>
      <c r="T214" s="8">
        <f>(O214*0.5)</f>
        <v>38.31818181818182</v>
      </c>
      <c r="U214" s="30">
        <f>P214*40/Q214</f>
        <v>3.25</v>
      </c>
      <c r="V214" s="8">
        <f>(S214+T214+U214)</f>
        <v>49.39545454545455</v>
      </c>
      <c r="W214" s="35">
        <v>0</v>
      </c>
      <c r="X214" s="35"/>
      <c r="Y214" s="32"/>
    </row>
    <row r="215" spans="1:25" ht="18" customHeight="1">
      <c r="A215" s="31">
        <v>211</v>
      </c>
      <c r="B215" s="38" t="s">
        <v>885</v>
      </c>
      <c r="C215" s="38" t="s">
        <v>886</v>
      </c>
      <c r="D215" s="38" t="s">
        <v>27</v>
      </c>
      <c r="E215" s="41" t="s">
        <v>601</v>
      </c>
      <c r="F215" s="38" t="s">
        <v>828</v>
      </c>
      <c r="G215" s="34">
        <v>875</v>
      </c>
      <c r="H215" s="30">
        <v>1100</v>
      </c>
      <c r="I215" s="30">
        <v>2014</v>
      </c>
      <c r="J215" s="8">
        <f>(G215/H215)*100</f>
        <v>79.54545454545455</v>
      </c>
      <c r="K215" s="34">
        <v>851</v>
      </c>
      <c r="L215" s="30">
        <v>1100</v>
      </c>
      <c r="M215" s="30">
        <v>2016</v>
      </c>
      <c r="N215" s="30">
        <f>IF(X215="MI",K215-10,K215)*1</f>
        <v>851</v>
      </c>
      <c r="O215" s="8">
        <f>(N215/L215)*100</f>
        <v>77.36363636363637</v>
      </c>
      <c r="P215" s="35">
        <v>52</v>
      </c>
      <c r="Q215" s="35">
        <v>800</v>
      </c>
      <c r="R215" s="8">
        <f>(P215/Q215)*100</f>
        <v>6.5</v>
      </c>
      <c r="S215" s="8">
        <f>(J215*0.1)</f>
        <v>7.954545454545455</v>
      </c>
      <c r="T215" s="8">
        <f>(O215*0.5)</f>
        <v>38.68181818181819</v>
      </c>
      <c r="U215" s="30">
        <f>P215*40/Q215</f>
        <v>2.6</v>
      </c>
      <c r="V215" s="8">
        <f>(S215+T215+U215)</f>
        <v>49.23636363636364</v>
      </c>
      <c r="W215" s="35"/>
      <c r="X215" s="35">
        <v>0</v>
      </c>
      <c r="Y215" s="32"/>
    </row>
    <row r="216" spans="1:25" ht="18" customHeight="1">
      <c r="A216" s="31">
        <v>212</v>
      </c>
      <c r="B216" s="32" t="s">
        <v>909</v>
      </c>
      <c r="C216" s="32" t="s">
        <v>910</v>
      </c>
      <c r="D216" s="32" t="s">
        <v>35</v>
      </c>
      <c r="E216" s="33" t="s">
        <v>281</v>
      </c>
      <c r="F216" s="32" t="s">
        <v>137</v>
      </c>
      <c r="G216" s="34">
        <v>823</v>
      </c>
      <c r="H216" s="30">
        <v>1100</v>
      </c>
      <c r="I216" s="30">
        <v>2016</v>
      </c>
      <c r="J216" s="8">
        <f>(G216/H216)*100</f>
        <v>74.81818181818181</v>
      </c>
      <c r="K216" s="34">
        <v>770</v>
      </c>
      <c r="L216" s="30">
        <v>1100</v>
      </c>
      <c r="M216" s="30">
        <v>2018</v>
      </c>
      <c r="N216" s="30">
        <f>IF(W216="MI",K216-10,K216)*1</f>
        <v>770</v>
      </c>
      <c r="O216" s="8">
        <f>(N216/L216)*100</f>
        <v>70</v>
      </c>
      <c r="P216" s="35">
        <v>135</v>
      </c>
      <c r="Q216" s="35">
        <v>800</v>
      </c>
      <c r="R216" s="8">
        <f>(P216/Q216)*100</f>
        <v>16.875</v>
      </c>
      <c r="S216" s="8">
        <f>(J216*0.1)</f>
        <v>7.4818181818181815</v>
      </c>
      <c r="T216" s="8">
        <f>(O216*0.5)</f>
        <v>35</v>
      </c>
      <c r="U216" s="30">
        <f>P216*40/Q216</f>
        <v>6.75</v>
      </c>
      <c r="V216" s="8">
        <f>(S216+T216+U216)</f>
        <v>49.231818181818184</v>
      </c>
      <c r="W216" s="35">
        <v>0</v>
      </c>
      <c r="X216" s="47"/>
      <c r="Y216" s="32"/>
    </row>
    <row r="217" spans="1:25" ht="18" customHeight="1">
      <c r="A217" s="31">
        <v>213</v>
      </c>
      <c r="B217" s="38" t="s">
        <v>171</v>
      </c>
      <c r="C217" s="38" t="s">
        <v>172</v>
      </c>
      <c r="D217" s="38" t="s">
        <v>35</v>
      </c>
      <c r="E217" s="36" t="s">
        <v>57</v>
      </c>
      <c r="F217" s="38" t="s">
        <v>164</v>
      </c>
      <c r="G217" s="34">
        <v>949</v>
      </c>
      <c r="H217" s="30">
        <v>1100</v>
      </c>
      <c r="I217" s="30">
        <v>2016</v>
      </c>
      <c r="J217" s="8">
        <f>(G217/H217)*100</f>
        <v>86.27272727272727</v>
      </c>
      <c r="K217" s="34">
        <v>822</v>
      </c>
      <c r="L217" s="30">
        <v>1100</v>
      </c>
      <c r="M217" s="30">
        <v>2018</v>
      </c>
      <c r="N217" s="30">
        <f>IF(W217="MI",K217-10,K217)*1</f>
        <v>822</v>
      </c>
      <c r="O217" s="8">
        <f>(N217/L217)*100</f>
        <v>74.72727272727273</v>
      </c>
      <c r="P217" s="35">
        <v>61</v>
      </c>
      <c r="Q217" s="35">
        <v>800</v>
      </c>
      <c r="R217" s="8">
        <f>(P217/Q217)*100</f>
        <v>7.625</v>
      </c>
      <c r="S217" s="8">
        <f>(J217*0.1)</f>
        <v>8.627272727272727</v>
      </c>
      <c r="T217" s="8">
        <f>(O217*0.5)</f>
        <v>37.36363636363637</v>
      </c>
      <c r="U217" s="30">
        <f>P217*40/Q217</f>
        <v>3.05</v>
      </c>
      <c r="V217" s="8">
        <f>(S217+T217+U217)</f>
        <v>49.04090909090909</v>
      </c>
      <c r="W217" s="35">
        <v>0</v>
      </c>
      <c r="X217" s="35"/>
      <c r="Y217" s="32"/>
    </row>
    <row r="218" spans="1:25" ht="18" customHeight="1">
      <c r="A218" s="31">
        <v>214</v>
      </c>
      <c r="B218" s="32" t="s">
        <v>607</v>
      </c>
      <c r="C218" s="32" t="s">
        <v>608</v>
      </c>
      <c r="D218" s="32" t="s">
        <v>27</v>
      </c>
      <c r="E218" s="33" t="s">
        <v>609</v>
      </c>
      <c r="F218" s="32" t="s">
        <v>610</v>
      </c>
      <c r="G218" s="34">
        <v>920</v>
      </c>
      <c r="H218" s="30">
        <v>1100</v>
      </c>
      <c r="I218" s="30">
        <v>2015</v>
      </c>
      <c r="J218" s="8">
        <f>(G218/H218)*100</f>
        <v>83.63636363636363</v>
      </c>
      <c r="K218" s="34">
        <v>825</v>
      </c>
      <c r="L218" s="30">
        <v>1100</v>
      </c>
      <c r="M218" s="30">
        <v>2018</v>
      </c>
      <c r="N218" s="30">
        <f>IF(X218="MI",K218-10,K218)*1</f>
        <v>825</v>
      </c>
      <c r="O218" s="8">
        <f>(N218/L218)*100</f>
        <v>75</v>
      </c>
      <c r="P218" s="35">
        <v>63</v>
      </c>
      <c r="Q218" s="35">
        <v>800</v>
      </c>
      <c r="R218" s="8">
        <f>(P218/Q218)*100</f>
        <v>7.875</v>
      </c>
      <c r="S218" s="8">
        <f>(J218*0.1)</f>
        <v>8.363636363636363</v>
      </c>
      <c r="T218" s="8">
        <f>(O218*0.5)</f>
        <v>37.5</v>
      </c>
      <c r="U218" s="30">
        <f>P218*40/Q218</f>
        <v>3.15</v>
      </c>
      <c r="V218" s="8">
        <f>(S218+T218+U218)</f>
        <v>49.01363636363636</v>
      </c>
      <c r="W218" s="35"/>
      <c r="X218" s="35">
        <v>0</v>
      </c>
      <c r="Y218" s="32"/>
    </row>
    <row r="219" spans="1:25" ht="18" customHeight="1">
      <c r="A219" s="31">
        <v>215</v>
      </c>
      <c r="B219" s="38" t="s">
        <v>165</v>
      </c>
      <c r="C219" s="38" t="s">
        <v>166</v>
      </c>
      <c r="D219" s="38" t="s">
        <v>35</v>
      </c>
      <c r="E219" s="39">
        <v>36196</v>
      </c>
      <c r="F219" s="38" t="s">
        <v>137</v>
      </c>
      <c r="G219" s="34">
        <v>964</v>
      </c>
      <c r="H219" s="30">
        <v>1100</v>
      </c>
      <c r="I219" s="30">
        <v>2016</v>
      </c>
      <c r="J219" s="8">
        <f>(G219/H219)*100</f>
        <v>87.63636363636364</v>
      </c>
      <c r="K219" s="34">
        <v>813</v>
      </c>
      <c r="L219" s="30">
        <v>1100</v>
      </c>
      <c r="M219" s="30">
        <v>2018</v>
      </c>
      <c r="N219" s="30">
        <f>IF(W219="MI",K219-10,K219)*1</f>
        <v>813</v>
      </c>
      <c r="O219" s="8">
        <f>(N219/L219)*100</f>
        <v>73.9090909090909</v>
      </c>
      <c r="P219" s="35">
        <v>63</v>
      </c>
      <c r="Q219" s="35">
        <v>800</v>
      </c>
      <c r="R219" s="8">
        <f>(P219/Q219)*100</f>
        <v>7.875</v>
      </c>
      <c r="S219" s="8">
        <f>(J219*0.1)</f>
        <v>8.763636363636364</v>
      </c>
      <c r="T219" s="8">
        <f>(O219*0.5)</f>
        <v>36.95454545454545</v>
      </c>
      <c r="U219" s="30">
        <f>P219*40/Q219</f>
        <v>3.15</v>
      </c>
      <c r="V219" s="8">
        <f>(S219+T219+U219)</f>
        <v>48.86818181818182</v>
      </c>
      <c r="W219" s="35">
        <v>0</v>
      </c>
      <c r="X219" s="35"/>
      <c r="Y219" s="32"/>
    </row>
    <row r="220" spans="1:25" ht="18" customHeight="1">
      <c r="A220" s="31">
        <v>216</v>
      </c>
      <c r="B220" s="38" t="s">
        <v>135</v>
      </c>
      <c r="C220" s="38" t="s">
        <v>136</v>
      </c>
      <c r="D220" s="38" t="s">
        <v>27</v>
      </c>
      <c r="E220" s="39" t="s">
        <v>138</v>
      </c>
      <c r="F220" s="38" t="s">
        <v>137</v>
      </c>
      <c r="G220" s="34">
        <v>893</v>
      </c>
      <c r="H220" s="30">
        <v>1100</v>
      </c>
      <c r="I220" s="30">
        <v>2016</v>
      </c>
      <c r="J220" s="8">
        <f>(G220/H220)*100</f>
        <v>81.18181818181817</v>
      </c>
      <c r="K220" s="34">
        <v>845</v>
      </c>
      <c r="L220" s="30">
        <v>1100</v>
      </c>
      <c r="M220" s="30">
        <v>2018</v>
      </c>
      <c r="N220" s="30">
        <f>IF(W220="MI",K220-10,K220)*1</f>
        <v>845</v>
      </c>
      <c r="O220" s="8">
        <f>(N220/L220)*100</f>
        <v>76.81818181818181</v>
      </c>
      <c r="P220" s="35">
        <v>37</v>
      </c>
      <c r="Q220" s="35">
        <v>800</v>
      </c>
      <c r="R220" s="8">
        <f>(P220/Q220)*100</f>
        <v>4.625</v>
      </c>
      <c r="S220" s="8">
        <f>(J220*0.1)</f>
        <v>8.118181818181817</v>
      </c>
      <c r="T220" s="8">
        <f>(O220*0.5)</f>
        <v>38.40909090909091</v>
      </c>
      <c r="U220" s="30">
        <f>P220*40/Q220</f>
        <v>1.85</v>
      </c>
      <c r="V220" s="8">
        <f>(S220+T220+U220)</f>
        <v>48.377272727272725</v>
      </c>
      <c r="W220" s="35">
        <v>0</v>
      </c>
      <c r="X220" s="35"/>
      <c r="Y220" s="32"/>
    </row>
    <row r="221" spans="1:25" ht="18" customHeight="1">
      <c r="A221" s="31">
        <v>217</v>
      </c>
      <c r="B221" s="38" t="s">
        <v>146</v>
      </c>
      <c r="C221" s="38" t="s">
        <v>147</v>
      </c>
      <c r="D221" s="38" t="s">
        <v>27</v>
      </c>
      <c r="E221" s="36">
        <v>36924</v>
      </c>
      <c r="F221" s="38" t="s">
        <v>94</v>
      </c>
      <c r="G221" s="34">
        <v>891</v>
      </c>
      <c r="H221" s="30">
        <v>1100</v>
      </c>
      <c r="I221" s="30">
        <v>2017</v>
      </c>
      <c r="J221" s="8">
        <f>(G221/H221)*100</f>
        <v>81</v>
      </c>
      <c r="K221" s="34">
        <v>800</v>
      </c>
      <c r="L221" s="30">
        <v>1100</v>
      </c>
      <c r="M221" s="30">
        <v>2018</v>
      </c>
      <c r="N221" s="30">
        <f>IF(W221="MI",K221-10,K221)*1</f>
        <v>800</v>
      </c>
      <c r="O221" s="8">
        <f>(N221/L221)*100</f>
        <v>72.72727272727273</v>
      </c>
      <c r="P221" s="35">
        <v>73</v>
      </c>
      <c r="Q221" s="35">
        <v>800</v>
      </c>
      <c r="R221" s="8">
        <f>(P221/Q221)*100</f>
        <v>9.125</v>
      </c>
      <c r="S221" s="8">
        <f>(J221*0.1)</f>
        <v>8.1</v>
      </c>
      <c r="T221" s="8">
        <f>(O221*0.5)</f>
        <v>36.36363636363637</v>
      </c>
      <c r="U221" s="30">
        <f>P221*40/Q221</f>
        <v>3.65</v>
      </c>
      <c r="V221" s="8">
        <f>(S221+T221+U221)</f>
        <v>48.11363636363637</v>
      </c>
      <c r="W221" s="35">
        <v>0</v>
      </c>
      <c r="X221" s="35"/>
      <c r="Y221" s="32"/>
    </row>
    <row r="222" spans="1:25" ht="18" customHeight="1">
      <c r="A222" s="31">
        <v>218</v>
      </c>
      <c r="B222" s="32" t="s">
        <v>506</v>
      </c>
      <c r="C222" s="32" t="s">
        <v>507</v>
      </c>
      <c r="D222" s="32" t="s">
        <v>27</v>
      </c>
      <c r="E222" s="33" t="s">
        <v>508</v>
      </c>
      <c r="F222" s="32" t="s">
        <v>505</v>
      </c>
      <c r="G222" s="34">
        <v>885</v>
      </c>
      <c r="H222" s="30">
        <v>1100</v>
      </c>
      <c r="I222" s="30">
        <v>2015</v>
      </c>
      <c r="J222" s="8">
        <f>(G222/H222)*100</f>
        <v>80.45454545454545</v>
      </c>
      <c r="K222" s="34">
        <v>820</v>
      </c>
      <c r="L222" s="30">
        <v>1100</v>
      </c>
      <c r="M222" s="30">
        <v>2017</v>
      </c>
      <c r="N222" s="30">
        <f>IF(W222="MI",K222-10,K222)*1</f>
        <v>810</v>
      </c>
      <c r="O222" s="8">
        <f>(N222/L222)*100</f>
        <v>73.63636363636363</v>
      </c>
      <c r="P222" s="35">
        <v>60</v>
      </c>
      <c r="Q222" s="35">
        <v>800</v>
      </c>
      <c r="R222" s="8">
        <f>(P222/Q222)*100</f>
        <v>7.5</v>
      </c>
      <c r="S222" s="8">
        <f>(J222*0.1)</f>
        <v>8.045454545454545</v>
      </c>
      <c r="T222" s="8">
        <f>(O222*0.5)</f>
        <v>36.81818181818181</v>
      </c>
      <c r="U222" s="30">
        <f>P222*40/Q222</f>
        <v>3</v>
      </c>
      <c r="V222" s="8">
        <f>(S222+T222+U222)</f>
        <v>47.86363636363636</v>
      </c>
      <c r="W222" s="35" t="s">
        <v>23</v>
      </c>
      <c r="X222" s="32"/>
      <c r="Y222" s="32"/>
    </row>
    <row r="223" spans="1:25" ht="18" customHeight="1">
      <c r="A223" s="31">
        <v>219</v>
      </c>
      <c r="B223" s="38" t="s">
        <v>307</v>
      </c>
      <c r="C223" s="38" t="s">
        <v>308</v>
      </c>
      <c r="D223" s="38" t="s">
        <v>35</v>
      </c>
      <c r="E223" s="36">
        <v>36648</v>
      </c>
      <c r="F223" s="38" t="s">
        <v>29</v>
      </c>
      <c r="G223" s="34">
        <v>825</v>
      </c>
      <c r="H223" s="30">
        <v>1100</v>
      </c>
      <c r="I223" s="30">
        <v>2016</v>
      </c>
      <c r="J223" s="8">
        <f>(G223/H223)*100</f>
        <v>75</v>
      </c>
      <c r="K223" s="34">
        <v>805</v>
      </c>
      <c r="L223" s="30">
        <v>1100</v>
      </c>
      <c r="M223" s="30">
        <v>2018</v>
      </c>
      <c r="N223" s="30">
        <f>IF(W223="MI",K223-10,K223)*1</f>
        <v>805</v>
      </c>
      <c r="O223" s="8">
        <f>(N223/L223)*100</f>
        <v>73.18181818181819</v>
      </c>
      <c r="P223" s="35">
        <v>75</v>
      </c>
      <c r="Q223" s="35">
        <v>800</v>
      </c>
      <c r="R223" s="8">
        <f>(P223/Q223)*100</f>
        <v>9.375</v>
      </c>
      <c r="S223" s="8">
        <f>(J223*0.1)</f>
        <v>7.5</v>
      </c>
      <c r="T223" s="8">
        <f>(O223*0.5)</f>
        <v>36.59090909090909</v>
      </c>
      <c r="U223" s="30">
        <f>P223*40/Q223</f>
        <v>3.75</v>
      </c>
      <c r="V223" s="8">
        <f>(S223+T223+U223)</f>
        <v>47.84090909090909</v>
      </c>
      <c r="W223" s="35">
        <v>0</v>
      </c>
      <c r="X223" s="35"/>
      <c r="Y223" s="32"/>
    </row>
    <row r="224" spans="1:25" ht="18" customHeight="1">
      <c r="A224" s="31">
        <v>220</v>
      </c>
      <c r="B224" s="32" t="s">
        <v>403</v>
      </c>
      <c r="C224" s="32" t="s">
        <v>179</v>
      </c>
      <c r="D224" s="32" t="s">
        <v>35</v>
      </c>
      <c r="E224" s="33">
        <v>36803</v>
      </c>
      <c r="F224" s="32" t="s">
        <v>29</v>
      </c>
      <c r="G224" s="34">
        <v>855</v>
      </c>
      <c r="H224" s="30">
        <v>1100</v>
      </c>
      <c r="I224" s="30">
        <v>2016</v>
      </c>
      <c r="J224" s="8">
        <f>(G224/H224)*100</f>
        <v>77.72727272727272</v>
      </c>
      <c r="K224" s="34">
        <v>852</v>
      </c>
      <c r="L224" s="30">
        <v>1100</v>
      </c>
      <c r="M224" s="30">
        <v>2018</v>
      </c>
      <c r="N224" s="30">
        <f>IF(W224="MI",K224-10,K224)*1</f>
        <v>852</v>
      </c>
      <c r="O224" s="8">
        <f>(N224/L224)*100</f>
        <v>77.45454545454545</v>
      </c>
      <c r="P224" s="35">
        <v>26</v>
      </c>
      <c r="Q224" s="35">
        <v>800</v>
      </c>
      <c r="R224" s="8">
        <f>(P224/Q224)*100</f>
        <v>3.25</v>
      </c>
      <c r="S224" s="8">
        <f>(J224*0.1)</f>
        <v>7.7727272727272725</v>
      </c>
      <c r="T224" s="8">
        <f>(O224*0.5)</f>
        <v>38.72727272727273</v>
      </c>
      <c r="U224" s="30">
        <f>P224*40/Q224</f>
        <v>1.3</v>
      </c>
      <c r="V224" s="8">
        <f>(S224+T224+U224)</f>
        <v>47.8</v>
      </c>
      <c r="W224" s="35">
        <v>0</v>
      </c>
      <c r="X224" s="34"/>
      <c r="Y224" s="32"/>
    </row>
    <row r="225" spans="1:25" ht="18" customHeight="1">
      <c r="A225" s="31">
        <v>221</v>
      </c>
      <c r="B225" s="32" t="s">
        <v>948</v>
      </c>
      <c r="C225" s="32" t="s">
        <v>949</v>
      </c>
      <c r="D225" s="32" t="s">
        <v>35</v>
      </c>
      <c r="E225" s="33" t="s">
        <v>744</v>
      </c>
      <c r="F225" s="32" t="s">
        <v>483</v>
      </c>
      <c r="G225" s="34">
        <v>903</v>
      </c>
      <c r="H225" s="30">
        <v>1100</v>
      </c>
      <c r="I225" s="30">
        <v>2016</v>
      </c>
      <c r="J225" s="8">
        <f>(G225/H225)*100</f>
        <v>82.0909090909091</v>
      </c>
      <c r="K225" s="34">
        <v>794</v>
      </c>
      <c r="L225" s="30">
        <v>1100</v>
      </c>
      <c r="M225" s="30">
        <v>2018</v>
      </c>
      <c r="N225" s="30">
        <f>IF(W225="MI",K225-10,K225)*1</f>
        <v>784</v>
      </c>
      <c r="O225" s="8">
        <f>(N225/L225)*100</f>
        <v>71.27272727272728</v>
      </c>
      <c r="P225" s="35">
        <v>79</v>
      </c>
      <c r="Q225" s="35">
        <v>800</v>
      </c>
      <c r="R225" s="8">
        <f>(P225/Q225)*100</f>
        <v>9.875</v>
      </c>
      <c r="S225" s="8">
        <f>(J225*0.1)</f>
        <v>8.209090909090909</v>
      </c>
      <c r="T225" s="8">
        <f>(O225*0.5)</f>
        <v>35.63636363636364</v>
      </c>
      <c r="U225" s="30">
        <f>P225*40/Q225</f>
        <v>3.95</v>
      </c>
      <c r="V225" s="8">
        <f>(S225+T225+U225)</f>
        <v>47.795454545454554</v>
      </c>
      <c r="W225" s="35" t="s">
        <v>23</v>
      </c>
      <c r="X225" s="48"/>
      <c r="Y225" s="32"/>
    </row>
    <row r="226" spans="1:25" ht="18" customHeight="1">
      <c r="A226" s="31">
        <v>222</v>
      </c>
      <c r="B226" s="32" t="s">
        <v>241</v>
      </c>
      <c r="C226" s="38" t="s">
        <v>242</v>
      </c>
      <c r="D226" s="38" t="s">
        <v>35</v>
      </c>
      <c r="E226" s="36" t="s">
        <v>168</v>
      </c>
      <c r="F226" s="38" t="s">
        <v>243</v>
      </c>
      <c r="G226" s="34">
        <v>910</v>
      </c>
      <c r="H226" s="30">
        <v>1100</v>
      </c>
      <c r="I226" s="30">
        <v>2016</v>
      </c>
      <c r="J226" s="8">
        <f>(G226/H226)*100</f>
        <v>82.72727272727273</v>
      </c>
      <c r="K226" s="34">
        <v>847</v>
      </c>
      <c r="L226" s="30">
        <v>1100</v>
      </c>
      <c r="M226" s="30">
        <v>2018</v>
      </c>
      <c r="N226" s="30">
        <f>IF(W226="MI",K226-10,K226)*1</f>
        <v>847</v>
      </c>
      <c r="O226" s="8">
        <f>(N226/L226)*100</f>
        <v>77</v>
      </c>
      <c r="P226" s="35">
        <v>20</v>
      </c>
      <c r="Q226" s="35">
        <v>800</v>
      </c>
      <c r="R226" s="8">
        <f>(P226/Q226)*100</f>
        <v>2.5</v>
      </c>
      <c r="S226" s="8">
        <f>(J226*0.1)</f>
        <v>8.272727272727273</v>
      </c>
      <c r="T226" s="8">
        <f>(O226*0.5)</f>
        <v>38.5</v>
      </c>
      <c r="U226" s="30">
        <f>P226*40/Q226</f>
        <v>1</v>
      </c>
      <c r="V226" s="8">
        <f>(S226+T226+U226)</f>
        <v>47.77272727272727</v>
      </c>
      <c r="W226" s="35">
        <v>0</v>
      </c>
      <c r="X226" s="35"/>
      <c r="Y226" s="32"/>
    </row>
    <row r="227" spans="1:25" ht="18" customHeight="1">
      <c r="A227" s="31">
        <v>223</v>
      </c>
      <c r="B227" s="38" t="s">
        <v>645</v>
      </c>
      <c r="C227" s="38" t="s">
        <v>646</v>
      </c>
      <c r="D227" s="38" t="s">
        <v>27</v>
      </c>
      <c r="E227" s="36" t="s">
        <v>647</v>
      </c>
      <c r="F227" s="38" t="s">
        <v>441</v>
      </c>
      <c r="G227" s="34">
        <v>840</v>
      </c>
      <c r="H227" s="30">
        <v>1100</v>
      </c>
      <c r="I227" s="30">
        <v>2015</v>
      </c>
      <c r="J227" s="8">
        <f>(G227/H227)*100</f>
        <v>76.36363636363637</v>
      </c>
      <c r="K227" s="34">
        <v>798</v>
      </c>
      <c r="L227" s="30">
        <v>1100</v>
      </c>
      <c r="M227" s="30">
        <v>2017</v>
      </c>
      <c r="N227" s="30">
        <f>IF(X227="MI",K227-10,K227)*1</f>
        <v>798</v>
      </c>
      <c r="O227" s="8">
        <f>(N227/L227)*100</f>
        <v>72.54545454545455</v>
      </c>
      <c r="P227" s="35">
        <v>73</v>
      </c>
      <c r="Q227" s="35">
        <v>800</v>
      </c>
      <c r="R227" s="8">
        <f>(P227/Q227)*100</f>
        <v>9.125</v>
      </c>
      <c r="S227" s="8">
        <f>(J227*0.1)</f>
        <v>7.636363636363638</v>
      </c>
      <c r="T227" s="8">
        <f>(O227*0.5)</f>
        <v>36.27272727272727</v>
      </c>
      <c r="U227" s="30">
        <f>P227*40/Q227</f>
        <v>3.65</v>
      </c>
      <c r="V227" s="8">
        <f>(S227+T227+U227)</f>
        <v>47.55909090909091</v>
      </c>
      <c r="W227" s="35"/>
      <c r="X227" s="35">
        <v>0</v>
      </c>
      <c r="Y227" s="32"/>
    </row>
    <row r="228" spans="1:25" ht="18" customHeight="1">
      <c r="A228" s="31">
        <v>224</v>
      </c>
      <c r="B228" s="32" t="s">
        <v>553</v>
      </c>
      <c r="C228" s="32" t="s">
        <v>554</v>
      </c>
      <c r="D228" s="32" t="s">
        <v>35</v>
      </c>
      <c r="E228" s="33" t="s">
        <v>555</v>
      </c>
      <c r="F228" s="32" t="s">
        <v>527</v>
      </c>
      <c r="G228" s="34">
        <v>925</v>
      </c>
      <c r="H228" s="30">
        <v>1100</v>
      </c>
      <c r="I228" s="30">
        <v>2016</v>
      </c>
      <c r="J228" s="8">
        <f>(G228/H228)*100</f>
        <v>84.0909090909091</v>
      </c>
      <c r="K228" s="34">
        <v>773</v>
      </c>
      <c r="L228" s="30">
        <v>1100</v>
      </c>
      <c r="M228" s="30">
        <v>2018</v>
      </c>
      <c r="N228" s="30">
        <f>IF(X228="MI",K228-10,K228)*1</f>
        <v>773</v>
      </c>
      <c r="O228" s="8">
        <f>(N228/L228)*100</f>
        <v>70.27272727272728</v>
      </c>
      <c r="P228" s="35">
        <v>78</v>
      </c>
      <c r="Q228" s="35">
        <v>800</v>
      </c>
      <c r="R228" s="8">
        <f>(P228/Q228)*100</f>
        <v>9.75</v>
      </c>
      <c r="S228" s="8">
        <f>(J228*0.1)</f>
        <v>8.40909090909091</v>
      </c>
      <c r="T228" s="8">
        <f>(O228*0.5)</f>
        <v>35.13636363636364</v>
      </c>
      <c r="U228" s="30">
        <f>P228*40/Q228</f>
        <v>3.9</v>
      </c>
      <c r="V228" s="8">
        <f>(S228+T228+U228)</f>
        <v>47.445454545454545</v>
      </c>
      <c r="W228" s="35"/>
      <c r="X228" s="35">
        <v>0</v>
      </c>
      <c r="Y228" s="32"/>
    </row>
    <row r="229" spans="1:25" ht="18" customHeight="1">
      <c r="A229" s="31">
        <v>225</v>
      </c>
      <c r="B229" s="32" t="s">
        <v>716</v>
      </c>
      <c r="C229" s="32" t="s">
        <v>717</v>
      </c>
      <c r="D229" s="32" t="s">
        <v>35</v>
      </c>
      <c r="E229" s="33" t="s">
        <v>718</v>
      </c>
      <c r="F229" s="32" t="s">
        <v>527</v>
      </c>
      <c r="G229" s="34">
        <v>862</v>
      </c>
      <c r="H229" s="30">
        <v>1100</v>
      </c>
      <c r="I229" s="30">
        <v>2015</v>
      </c>
      <c r="J229" s="8">
        <f>(G229/H229)*100</f>
        <v>78.36363636363637</v>
      </c>
      <c r="K229" s="34">
        <v>805</v>
      </c>
      <c r="L229" s="30">
        <v>1100</v>
      </c>
      <c r="M229" s="30">
        <v>2017</v>
      </c>
      <c r="N229" s="30">
        <f>IF(X229="MI",K229-10,K229)*1</f>
        <v>805</v>
      </c>
      <c r="O229" s="8">
        <f>(N229/L229)*100</f>
        <v>73.18181818181819</v>
      </c>
      <c r="P229" s="35">
        <v>59</v>
      </c>
      <c r="Q229" s="35">
        <v>800</v>
      </c>
      <c r="R229" s="8">
        <f>(P229/Q229)*100</f>
        <v>7.375</v>
      </c>
      <c r="S229" s="8">
        <f>(J229*0.1)</f>
        <v>7.836363636363638</v>
      </c>
      <c r="T229" s="8">
        <f>(O229*0.5)</f>
        <v>36.59090909090909</v>
      </c>
      <c r="U229" s="30">
        <f>P229*40/Q229</f>
        <v>2.95</v>
      </c>
      <c r="V229" s="8">
        <f>(S229+T229+U229)</f>
        <v>47.37727272727273</v>
      </c>
      <c r="W229" s="35"/>
      <c r="X229" s="35">
        <v>0</v>
      </c>
      <c r="Y229" s="32"/>
    </row>
    <row r="230" spans="1:25" ht="18" customHeight="1">
      <c r="A230" s="31">
        <v>226</v>
      </c>
      <c r="B230" s="38" t="s">
        <v>195</v>
      </c>
      <c r="C230" s="38" t="s">
        <v>196</v>
      </c>
      <c r="D230" s="38" t="s">
        <v>27</v>
      </c>
      <c r="E230" s="39" t="s">
        <v>197</v>
      </c>
      <c r="F230" s="38" t="s">
        <v>198</v>
      </c>
      <c r="G230" s="34">
        <v>836</v>
      </c>
      <c r="H230" s="30">
        <v>1050</v>
      </c>
      <c r="I230" s="30">
        <v>2013</v>
      </c>
      <c r="J230" s="8">
        <f>(G230/H230)*100</f>
        <v>79.61904761904762</v>
      </c>
      <c r="K230" s="34">
        <v>777</v>
      </c>
      <c r="L230" s="30">
        <v>1100</v>
      </c>
      <c r="M230" s="30">
        <v>2015</v>
      </c>
      <c r="N230" s="30">
        <f>IF(W230="MI",K230-10,K230)*1</f>
        <v>777</v>
      </c>
      <c r="O230" s="8">
        <f>(N230/L230)*100</f>
        <v>70.63636363636364</v>
      </c>
      <c r="P230" s="35">
        <v>79</v>
      </c>
      <c r="Q230" s="35">
        <v>800</v>
      </c>
      <c r="R230" s="8">
        <f>(P230/Q230)*100</f>
        <v>9.875</v>
      </c>
      <c r="S230" s="8">
        <f>(J230*0.1)</f>
        <v>7.961904761904762</v>
      </c>
      <c r="T230" s="8">
        <f>(O230*0.5)</f>
        <v>35.31818181818182</v>
      </c>
      <c r="U230" s="30">
        <f>P230*40/Q230</f>
        <v>3.95</v>
      </c>
      <c r="V230" s="8">
        <f>(S230+T230+U230)</f>
        <v>47.230086580086585</v>
      </c>
      <c r="W230" s="35">
        <v>0</v>
      </c>
      <c r="X230" s="35"/>
      <c r="Y230" s="32"/>
    </row>
    <row r="231" spans="1:25" ht="18" customHeight="1">
      <c r="A231" s="31">
        <v>227</v>
      </c>
      <c r="B231" s="38" t="s">
        <v>319</v>
      </c>
      <c r="C231" s="38" t="s">
        <v>318</v>
      </c>
      <c r="D231" s="38" t="s">
        <v>35</v>
      </c>
      <c r="E231" s="36">
        <v>35434</v>
      </c>
      <c r="F231" s="38" t="s">
        <v>320</v>
      </c>
      <c r="G231" s="34">
        <v>794</v>
      </c>
      <c r="H231" s="30">
        <v>1050</v>
      </c>
      <c r="I231" s="30">
        <v>2013</v>
      </c>
      <c r="J231" s="8">
        <f>(G231/H231)*100</f>
        <v>75.61904761904762</v>
      </c>
      <c r="K231" s="34">
        <v>805</v>
      </c>
      <c r="L231" s="30">
        <v>1100</v>
      </c>
      <c r="M231" s="30">
        <v>2016</v>
      </c>
      <c r="N231" s="30">
        <f>IF(W231="MI",K231-10,K231)*1</f>
        <v>795</v>
      </c>
      <c r="O231" s="8">
        <f>(N231/L231)*100</f>
        <v>72.27272727272728</v>
      </c>
      <c r="P231" s="35">
        <v>63</v>
      </c>
      <c r="Q231" s="35">
        <v>800</v>
      </c>
      <c r="R231" s="8">
        <f>(P231/Q231)*100</f>
        <v>7.875</v>
      </c>
      <c r="S231" s="8">
        <f>(J231*0.1)</f>
        <v>7.561904761904763</v>
      </c>
      <c r="T231" s="8">
        <f>(O231*0.5)</f>
        <v>36.13636363636364</v>
      </c>
      <c r="U231" s="30">
        <f>P231*40/Q231</f>
        <v>3.15</v>
      </c>
      <c r="V231" s="8">
        <f>(S231+T231+U231)</f>
        <v>46.8482683982684</v>
      </c>
      <c r="W231" s="35" t="s">
        <v>24</v>
      </c>
      <c r="X231" s="35"/>
      <c r="Y231" s="32"/>
    </row>
    <row r="232" spans="1:25" ht="18" customHeight="1">
      <c r="A232" s="31">
        <v>228</v>
      </c>
      <c r="B232" s="32" t="s">
        <v>852</v>
      </c>
      <c r="C232" s="32" t="s">
        <v>853</v>
      </c>
      <c r="D232" s="32" t="s">
        <v>27</v>
      </c>
      <c r="E232" s="33" t="s">
        <v>854</v>
      </c>
      <c r="F232" s="32" t="s">
        <v>855</v>
      </c>
      <c r="G232" s="34">
        <v>818</v>
      </c>
      <c r="H232" s="30">
        <v>1100</v>
      </c>
      <c r="I232" s="30">
        <v>2013</v>
      </c>
      <c r="J232" s="8">
        <f>(G232/H232)*100</f>
        <v>74.36363636363636</v>
      </c>
      <c r="K232" s="34">
        <v>818</v>
      </c>
      <c r="L232" s="30">
        <v>1100</v>
      </c>
      <c r="M232" s="30">
        <v>2016</v>
      </c>
      <c r="N232" s="30">
        <f>IF(X232="MI",K232-10,K232)*1</f>
        <v>818</v>
      </c>
      <c r="O232" s="8">
        <f>(N232/L232)*100</f>
        <v>74.36363636363636</v>
      </c>
      <c r="P232" s="35">
        <v>43</v>
      </c>
      <c r="Q232" s="35">
        <v>800</v>
      </c>
      <c r="R232" s="8">
        <f>(P232/Q232)*100</f>
        <v>5.375</v>
      </c>
      <c r="S232" s="8">
        <f>(J232*0.1)</f>
        <v>7.4363636363636365</v>
      </c>
      <c r="T232" s="8">
        <f>(O232*0.5)</f>
        <v>37.18181818181818</v>
      </c>
      <c r="U232" s="30">
        <f>P232*40/Q232</f>
        <v>2.15</v>
      </c>
      <c r="V232" s="8">
        <f>(S232+T232+U232)</f>
        <v>46.768181818181816</v>
      </c>
      <c r="W232" s="35"/>
      <c r="X232" s="35">
        <v>0</v>
      </c>
      <c r="Y232" s="32"/>
    </row>
    <row r="233" spans="1:25" ht="18" customHeight="1">
      <c r="A233" s="31">
        <v>229</v>
      </c>
      <c r="B233" s="32" t="s">
        <v>546</v>
      </c>
      <c r="C233" s="32" t="s">
        <v>547</v>
      </c>
      <c r="D233" s="32" t="s">
        <v>35</v>
      </c>
      <c r="E233" s="33" t="s">
        <v>530</v>
      </c>
      <c r="F233" s="32" t="s">
        <v>548</v>
      </c>
      <c r="G233" s="34">
        <v>881</v>
      </c>
      <c r="H233" s="30">
        <v>1100</v>
      </c>
      <c r="I233" s="30">
        <v>2015</v>
      </c>
      <c r="J233" s="8">
        <f>(G233/H233)*100</f>
        <v>80.0909090909091</v>
      </c>
      <c r="K233" s="34">
        <v>820</v>
      </c>
      <c r="L233" s="30">
        <v>1100</v>
      </c>
      <c r="M233" s="30">
        <v>2017</v>
      </c>
      <c r="N233" s="30">
        <f>IF(W233="MI",K233-10,K233)*1</f>
        <v>810</v>
      </c>
      <c r="O233" s="8">
        <f>(N233/L233)*100</f>
        <v>73.63636363636363</v>
      </c>
      <c r="P233" s="35">
        <v>38</v>
      </c>
      <c r="Q233" s="35">
        <v>800</v>
      </c>
      <c r="R233" s="8">
        <f>(P233/Q233)*100</f>
        <v>4.75</v>
      </c>
      <c r="S233" s="8">
        <f>(J233*0.1)</f>
        <v>8.00909090909091</v>
      </c>
      <c r="T233" s="8">
        <f>(O233*0.5)</f>
        <v>36.81818181818181</v>
      </c>
      <c r="U233" s="30">
        <f>P233*40/Q233</f>
        <v>1.9</v>
      </c>
      <c r="V233" s="8">
        <f>(S233+T233+U233)</f>
        <v>46.72727272727272</v>
      </c>
      <c r="W233" s="35" t="s">
        <v>23</v>
      </c>
      <c r="X233" s="32"/>
      <c r="Y233" s="32"/>
    </row>
    <row r="234" spans="1:25" ht="18" customHeight="1">
      <c r="A234" s="31">
        <v>230</v>
      </c>
      <c r="B234" s="38" t="s">
        <v>303</v>
      </c>
      <c r="C234" s="38" t="s">
        <v>304</v>
      </c>
      <c r="D234" s="38" t="s">
        <v>35</v>
      </c>
      <c r="E234" s="36">
        <v>36377</v>
      </c>
      <c r="F234" s="38" t="s">
        <v>62</v>
      </c>
      <c r="G234" s="34">
        <v>829</v>
      </c>
      <c r="H234" s="30">
        <v>1100</v>
      </c>
      <c r="I234" s="30">
        <v>2015</v>
      </c>
      <c r="J234" s="8">
        <f>(G234/H234)*100</f>
        <v>75.36363636363636</v>
      </c>
      <c r="K234" s="34">
        <v>794</v>
      </c>
      <c r="L234" s="30">
        <v>1100</v>
      </c>
      <c r="M234" s="30">
        <v>2017</v>
      </c>
      <c r="N234" s="30">
        <f>IF(W234="MI",K234-10,K234)*1</f>
        <v>794</v>
      </c>
      <c r="O234" s="8">
        <f>(N234/L234)*100</f>
        <v>72.18181818181819</v>
      </c>
      <c r="P234" s="35">
        <v>61</v>
      </c>
      <c r="Q234" s="35">
        <v>800</v>
      </c>
      <c r="R234" s="8">
        <f>(P234/Q234)*100</f>
        <v>7.625</v>
      </c>
      <c r="S234" s="8">
        <f>(J234*0.1)</f>
        <v>7.536363636363636</v>
      </c>
      <c r="T234" s="8">
        <f>(O234*0.5)</f>
        <v>36.09090909090909</v>
      </c>
      <c r="U234" s="30">
        <f>P234*40/Q234</f>
        <v>3.05</v>
      </c>
      <c r="V234" s="8">
        <f>(S234+T234+U234)</f>
        <v>46.67727272727273</v>
      </c>
      <c r="W234" s="35">
        <v>0</v>
      </c>
      <c r="X234" s="35"/>
      <c r="Y234" s="32"/>
    </row>
    <row r="235" spans="1:25" ht="18" customHeight="1">
      <c r="A235" s="31">
        <v>231</v>
      </c>
      <c r="B235" s="32" t="s">
        <v>221</v>
      </c>
      <c r="C235" s="32" t="s">
        <v>222</v>
      </c>
      <c r="D235" s="32" t="s">
        <v>27</v>
      </c>
      <c r="E235" s="33">
        <v>35227</v>
      </c>
      <c r="F235" s="32" t="s">
        <v>37</v>
      </c>
      <c r="G235" s="34">
        <v>719</v>
      </c>
      <c r="H235" s="30">
        <v>1100</v>
      </c>
      <c r="I235" s="30">
        <v>2016</v>
      </c>
      <c r="J235" s="8">
        <f>(G235/H235)*100</f>
        <v>65.36363636363637</v>
      </c>
      <c r="K235" s="34">
        <v>743</v>
      </c>
      <c r="L235" s="30">
        <v>1100</v>
      </c>
      <c r="M235" s="30">
        <v>2018</v>
      </c>
      <c r="N235" s="30">
        <f>IF(W235="MI",K235-10,K235)*1</f>
        <v>743</v>
      </c>
      <c r="O235" s="8">
        <f>(N235/L235)*100</f>
        <v>67.54545454545455</v>
      </c>
      <c r="P235" s="35">
        <v>123</v>
      </c>
      <c r="Q235" s="35">
        <v>800</v>
      </c>
      <c r="R235" s="8">
        <f>(P235/Q235)*100</f>
        <v>15.375</v>
      </c>
      <c r="S235" s="8">
        <f>(J235*0.1)</f>
        <v>6.536363636363638</v>
      </c>
      <c r="T235" s="8">
        <f>(O235*0.5)</f>
        <v>33.77272727272727</v>
      </c>
      <c r="U235" s="30">
        <f>P235*40/Q235</f>
        <v>6.15</v>
      </c>
      <c r="V235" s="8">
        <f>(S235+T235+U235)</f>
        <v>46.45909090909091</v>
      </c>
      <c r="W235" s="35">
        <v>0</v>
      </c>
      <c r="X235" s="35"/>
      <c r="Y235" s="32"/>
    </row>
    <row r="236" spans="1:25" ht="18" customHeight="1">
      <c r="A236" s="31">
        <v>232</v>
      </c>
      <c r="B236" s="32" t="s">
        <v>151</v>
      </c>
      <c r="C236" s="32" t="s">
        <v>152</v>
      </c>
      <c r="D236" s="32" t="s">
        <v>27</v>
      </c>
      <c r="E236" s="33">
        <v>35258</v>
      </c>
      <c r="F236" s="32" t="s">
        <v>110</v>
      </c>
      <c r="G236" s="34">
        <v>662</v>
      </c>
      <c r="H236" s="30">
        <v>1100</v>
      </c>
      <c r="I236" s="30">
        <v>2014</v>
      </c>
      <c r="J236" s="8">
        <f>(G236/H236)*100</f>
        <v>60.18181818181818</v>
      </c>
      <c r="K236" s="34">
        <v>707</v>
      </c>
      <c r="L236" s="30">
        <v>1100</v>
      </c>
      <c r="M236" s="30">
        <v>2017</v>
      </c>
      <c r="N236" s="30">
        <f>IF(W236="MI",K236-10,K236)*1</f>
        <v>707</v>
      </c>
      <c r="O236" s="8">
        <f>(N236/L236)*100</f>
        <v>64.27272727272727</v>
      </c>
      <c r="P236" s="35">
        <v>163</v>
      </c>
      <c r="Q236" s="35">
        <v>800</v>
      </c>
      <c r="R236" s="8">
        <f>(P236/Q236)*100</f>
        <v>20.375</v>
      </c>
      <c r="S236" s="8">
        <f>(J236*0.1)</f>
        <v>6.0181818181818185</v>
      </c>
      <c r="T236" s="8">
        <f>(O236*0.5)</f>
        <v>32.13636363636363</v>
      </c>
      <c r="U236" s="30">
        <f>P236*40/Q236</f>
        <v>8.15</v>
      </c>
      <c r="V236" s="8">
        <f>(S236+T236+U236)</f>
        <v>46.30454545454545</v>
      </c>
      <c r="W236" s="35">
        <v>0</v>
      </c>
      <c r="X236" s="47"/>
      <c r="Y236" s="32"/>
    </row>
    <row r="237" spans="1:25" ht="18" customHeight="1">
      <c r="A237" s="31">
        <v>233</v>
      </c>
      <c r="B237" s="38" t="s">
        <v>250</v>
      </c>
      <c r="C237" s="38" t="s">
        <v>251</v>
      </c>
      <c r="D237" s="38" t="s">
        <v>35</v>
      </c>
      <c r="E237" s="36">
        <v>36161</v>
      </c>
      <c r="F237" s="38" t="s">
        <v>204</v>
      </c>
      <c r="G237" s="34">
        <v>766</v>
      </c>
      <c r="H237" s="30">
        <v>1100</v>
      </c>
      <c r="I237" s="30">
        <v>2015</v>
      </c>
      <c r="J237" s="8">
        <f>(G237/H237)*100</f>
        <v>69.63636363636364</v>
      </c>
      <c r="K237" s="34">
        <v>715</v>
      </c>
      <c r="L237" s="30">
        <v>1100</v>
      </c>
      <c r="M237" s="30">
        <v>2018</v>
      </c>
      <c r="N237" s="30">
        <f>IF(W237="MI",K237-10,K237)*1</f>
        <v>705</v>
      </c>
      <c r="O237" s="8">
        <f>(N237/L237)*100</f>
        <v>64.0909090909091</v>
      </c>
      <c r="P237" s="35">
        <v>145</v>
      </c>
      <c r="Q237" s="35">
        <v>800</v>
      </c>
      <c r="R237" s="8">
        <f>(P237/Q237)*100</f>
        <v>18.125</v>
      </c>
      <c r="S237" s="8">
        <f>(J237*0.1)</f>
        <v>6.963636363636365</v>
      </c>
      <c r="T237" s="8">
        <f>(O237*0.5)</f>
        <v>32.04545454545455</v>
      </c>
      <c r="U237" s="30">
        <f>P237*40/Q237</f>
        <v>7.25</v>
      </c>
      <c r="V237" s="8">
        <f>(S237+T237+U237)</f>
        <v>46.259090909090915</v>
      </c>
      <c r="W237" s="35" t="s">
        <v>24</v>
      </c>
      <c r="X237" s="35"/>
      <c r="Y237" s="32"/>
    </row>
    <row r="238" spans="1:25" ht="18" customHeight="1">
      <c r="A238" s="31">
        <v>234</v>
      </c>
      <c r="B238" s="32" t="s">
        <v>867</v>
      </c>
      <c r="C238" s="32" t="s">
        <v>955</v>
      </c>
      <c r="D238" s="32" t="s">
        <v>27</v>
      </c>
      <c r="E238" s="33" t="s">
        <v>868</v>
      </c>
      <c r="F238" s="32" t="s">
        <v>490</v>
      </c>
      <c r="G238" s="34">
        <v>855</v>
      </c>
      <c r="H238" s="30">
        <v>1100</v>
      </c>
      <c r="I238" s="30">
        <v>2016</v>
      </c>
      <c r="J238" s="8">
        <f>(G238/H238)*100</f>
        <v>77.72727272727272</v>
      </c>
      <c r="K238" s="34">
        <v>793</v>
      </c>
      <c r="L238" s="30">
        <v>1100</v>
      </c>
      <c r="M238" s="30">
        <v>2018</v>
      </c>
      <c r="N238" s="30">
        <f>IF(X238="MI",K238-10,K238)*1</f>
        <v>793</v>
      </c>
      <c r="O238" s="8">
        <f>(N238/L238)*100</f>
        <v>72.0909090909091</v>
      </c>
      <c r="P238" s="35">
        <v>48</v>
      </c>
      <c r="Q238" s="35">
        <v>800</v>
      </c>
      <c r="R238" s="8">
        <f>(P238/Q238)*100</f>
        <v>6</v>
      </c>
      <c r="S238" s="8">
        <f>(J238*0.1)</f>
        <v>7.7727272727272725</v>
      </c>
      <c r="T238" s="8">
        <f>(O238*0.5)</f>
        <v>36.04545454545455</v>
      </c>
      <c r="U238" s="30">
        <f>P238*40/Q238</f>
        <v>2.4</v>
      </c>
      <c r="V238" s="8">
        <f>(S238+T238+U238)</f>
        <v>46.21818181818182</v>
      </c>
      <c r="W238" s="35"/>
      <c r="X238" s="35">
        <v>0</v>
      </c>
      <c r="Y238" s="32"/>
    </row>
    <row r="239" spans="1:25" ht="18" customHeight="1">
      <c r="A239" s="31">
        <v>235</v>
      </c>
      <c r="B239" s="38" t="s">
        <v>202</v>
      </c>
      <c r="C239" s="38" t="s">
        <v>405</v>
      </c>
      <c r="D239" s="38" t="s">
        <v>27</v>
      </c>
      <c r="E239" s="36" t="s">
        <v>203</v>
      </c>
      <c r="F239" s="38" t="s">
        <v>204</v>
      </c>
      <c r="G239" s="34">
        <v>920</v>
      </c>
      <c r="H239" s="30">
        <v>1100</v>
      </c>
      <c r="I239" s="30">
        <v>2016</v>
      </c>
      <c r="J239" s="8">
        <f>(G239/H239)*100</f>
        <v>83.63636363636363</v>
      </c>
      <c r="K239" s="34">
        <v>787</v>
      </c>
      <c r="L239" s="30">
        <v>1100</v>
      </c>
      <c r="M239" s="30">
        <v>2018</v>
      </c>
      <c r="N239" s="30">
        <f>IF(W239="MI",K239-10,K239)*1</f>
        <v>787</v>
      </c>
      <c r="O239" s="8">
        <f>(N239/L239)*100</f>
        <v>71.54545454545455</v>
      </c>
      <c r="P239" s="35">
        <v>41</v>
      </c>
      <c r="Q239" s="35">
        <v>800</v>
      </c>
      <c r="R239" s="8">
        <f>(P239/Q239)*100</f>
        <v>5.125</v>
      </c>
      <c r="S239" s="8">
        <f>(J239*0.1)</f>
        <v>8.363636363636363</v>
      </c>
      <c r="T239" s="8">
        <f>(O239*0.5)</f>
        <v>35.77272727272727</v>
      </c>
      <c r="U239" s="30">
        <f>P239*40/Q239</f>
        <v>2.05</v>
      </c>
      <c r="V239" s="8">
        <f>(S239+T239+U239)</f>
        <v>46.18636363636364</v>
      </c>
      <c r="W239" s="35">
        <v>0</v>
      </c>
      <c r="X239" s="35"/>
      <c r="Y239" s="32"/>
    </row>
    <row r="240" spans="1:25" ht="18" customHeight="1">
      <c r="A240" s="31">
        <v>236</v>
      </c>
      <c r="B240" s="32" t="s">
        <v>541</v>
      </c>
      <c r="C240" s="32" t="s">
        <v>542</v>
      </c>
      <c r="D240" s="32" t="s">
        <v>35</v>
      </c>
      <c r="E240" s="33" t="s">
        <v>543</v>
      </c>
      <c r="F240" s="32" t="s">
        <v>441</v>
      </c>
      <c r="G240" s="34">
        <v>849</v>
      </c>
      <c r="H240" s="30">
        <v>1100</v>
      </c>
      <c r="I240" s="30">
        <v>2016</v>
      </c>
      <c r="J240" s="8">
        <f>(G240/H240)*100</f>
        <v>77.18181818181819</v>
      </c>
      <c r="K240" s="34">
        <v>781</v>
      </c>
      <c r="L240" s="30">
        <v>1100</v>
      </c>
      <c r="M240" s="30">
        <v>2018</v>
      </c>
      <c r="N240" s="30">
        <f>IF(X240="MI",K240-10,K240)*1</f>
        <v>781</v>
      </c>
      <c r="O240" s="8">
        <f>(N240/L240)*100</f>
        <v>71</v>
      </c>
      <c r="P240" s="35">
        <v>58</v>
      </c>
      <c r="Q240" s="35">
        <v>800</v>
      </c>
      <c r="R240" s="8">
        <f>(P240/Q240)*100</f>
        <v>7.249999999999999</v>
      </c>
      <c r="S240" s="8">
        <f>(J240*0.1)</f>
        <v>7.718181818181819</v>
      </c>
      <c r="T240" s="8">
        <f>(O240*0.5)</f>
        <v>35.5</v>
      </c>
      <c r="U240" s="30">
        <f>P240*40/Q240</f>
        <v>2.9</v>
      </c>
      <c r="V240" s="8">
        <f>(S240+T240+U240)</f>
        <v>46.11818181818182</v>
      </c>
      <c r="W240" s="35"/>
      <c r="X240" s="47">
        <v>0</v>
      </c>
      <c r="Y240" s="32"/>
    </row>
    <row r="241" spans="1:25" ht="18" customHeight="1">
      <c r="A241" s="31">
        <v>237</v>
      </c>
      <c r="B241" s="38" t="s">
        <v>253</v>
      </c>
      <c r="C241" s="38" t="s">
        <v>254</v>
      </c>
      <c r="D241" s="38" t="s">
        <v>27</v>
      </c>
      <c r="E241" s="41">
        <v>36222</v>
      </c>
      <c r="F241" s="38" t="s">
        <v>54</v>
      </c>
      <c r="G241" s="34">
        <v>825</v>
      </c>
      <c r="H241" s="30">
        <v>1100</v>
      </c>
      <c r="I241" s="30">
        <v>2016</v>
      </c>
      <c r="J241" s="8">
        <f>(G241/H241)*100</f>
        <v>75</v>
      </c>
      <c r="K241" s="34">
        <v>808</v>
      </c>
      <c r="L241" s="30">
        <v>1100</v>
      </c>
      <c r="M241" s="30">
        <v>2018</v>
      </c>
      <c r="N241" s="30">
        <f>IF(W241="MI",K241-10,K241)*1</f>
        <v>808</v>
      </c>
      <c r="O241" s="8">
        <f>(N241/L241)*100</f>
        <v>73.45454545454545</v>
      </c>
      <c r="P241" s="35">
        <v>37</v>
      </c>
      <c r="Q241" s="35">
        <v>800</v>
      </c>
      <c r="R241" s="8">
        <f>(P241/Q241)*100</f>
        <v>4.625</v>
      </c>
      <c r="S241" s="8">
        <f>(J241*0.1)</f>
        <v>7.5</v>
      </c>
      <c r="T241" s="8">
        <f>(O241*0.5)</f>
        <v>36.72727272727273</v>
      </c>
      <c r="U241" s="30">
        <f>P241*40/Q241</f>
        <v>1.85</v>
      </c>
      <c r="V241" s="8">
        <f>(S241+T241+U241)</f>
        <v>46.07727272727273</v>
      </c>
      <c r="W241" s="35">
        <v>0</v>
      </c>
      <c r="X241" s="35"/>
      <c r="Y241" s="32"/>
    </row>
    <row r="242" spans="1:25" ht="18" customHeight="1">
      <c r="A242" s="31">
        <v>238</v>
      </c>
      <c r="B242" s="32" t="s">
        <v>664</v>
      </c>
      <c r="C242" s="32" t="s">
        <v>665</v>
      </c>
      <c r="D242" s="32" t="s">
        <v>27</v>
      </c>
      <c r="E242" s="33" t="s">
        <v>666</v>
      </c>
      <c r="F242" s="32" t="s">
        <v>451</v>
      </c>
      <c r="G242" s="34">
        <v>798</v>
      </c>
      <c r="H242" s="30">
        <v>1100</v>
      </c>
      <c r="I242" s="30">
        <v>2016</v>
      </c>
      <c r="J242" s="8">
        <f>(G242/H242)*100</f>
        <v>72.54545454545455</v>
      </c>
      <c r="K242" s="34">
        <v>731</v>
      </c>
      <c r="L242" s="30">
        <v>1100</v>
      </c>
      <c r="M242" s="30">
        <v>2018</v>
      </c>
      <c r="N242" s="30">
        <f>IF(X242="MI",K242-10,K242)*1</f>
        <v>731</v>
      </c>
      <c r="O242" s="8">
        <f>(N242/L242)*100</f>
        <v>66.45454545454545</v>
      </c>
      <c r="P242" s="35">
        <v>111</v>
      </c>
      <c r="Q242" s="35">
        <v>800</v>
      </c>
      <c r="R242" s="8">
        <f>(P242/Q242)*100</f>
        <v>13.875000000000002</v>
      </c>
      <c r="S242" s="8">
        <f>(J242*0.1)</f>
        <v>7.254545454545455</v>
      </c>
      <c r="T242" s="8">
        <f>(O242*0.5)</f>
        <v>33.22727272727273</v>
      </c>
      <c r="U242" s="30">
        <f>P242*40/Q242</f>
        <v>5.55</v>
      </c>
      <c r="V242" s="8">
        <f>(S242+T242+U242)</f>
        <v>46.03181818181818</v>
      </c>
      <c r="W242" s="35"/>
      <c r="X242" s="35">
        <v>0</v>
      </c>
      <c r="Y242" s="32"/>
    </row>
    <row r="243" spans="1:25" ht="18" customHeight="1">
      <c r="A243" s="31">
        <v>239</v>
      </c>
      <c r="B243" s="32" t="s">
        <v>380</v>
      </c>
      <c r="C243" s="32" t="s">
        <v>381</v>
      </c>
      <c r="D243" s="32" t="s">
        <v>27</v>
      </c>
      <c r="E243" s="33" t="s">
        <v>28</v>
      </c>
      <c r="F243" s="32" t="s">
        <v>382</v>
      </c>
      <c r="G243" s="34">
        <v>843</v>
      </c>
      <c r="H243" s="30">
        <v>1100</v>
      </c>
      <c r="I243" s="30">
        <v>2016</v>
      </c>
      <c r="J243" s="8">
        <f>(G243/H243)*100</f>
        <v>76.63636363636364</v>
      </c>
      <c r="K243" s="34">
        <v>820</v>
      </c>
      <c r="L243" s="30">
        <v>1100</v>
      </c>
      <c r="M243" s="30">
        <v>2018</v>
      </c>
      <c r="N243" s="30">
        <f>IF(W243="MI",K243-10,K243)*1</f>
        <v>820</v>
      </c>
      <c r="O243" s="8">
        <f>(N243/L243)*100</f>
        <v>74.54545454545455</v>
      </c>
      <c r="P243" s="35">
        <v>20</v>
      </c>
      <c r="Q243" s="35">
        <v>800</v>
      </c>
      <c r="R243" s="8">
        <f>(P243/Q243)*100</f>
        <v>2.5</v>
      </c>
      <c r="S243" s="8">
        <f>(J243*0.1)</f>
        <v>7.663636363636364</v>
      </c>
      <c r="T243" s="8">
        <f>(O243*0.5)</f>
        <v>37.27272727272727</v>
      </c>
      <c r="U243" s="30">
        <f>P243*40/Q243</f>
        <v>1</v>
      </c>
      <c r="V243" s="8">
        <f>(S243+T243+U243)</f>
        <v>45.93636363636364</v>
      </c>
      <c r="W243" s="35" t="s">
        <v>383</v>
      </c>
      <c r="X243" s="32"/>
      <c r="Y243" s="32"/>
    </row>
    <row r="244" spans="1:25" ht="18" customHeight="1">
      <c r="A244" s="31">
        <v>240</v>
      </c>
      <c r="B244" s="38" t="s">
        <v>956</v>
      </c>
      <c r="C244" s="38" t="s">
        <v>643</v>
      </c>
      <c r="D244" s="38" t="s">
        <v>27</v>
      </c>
      <c r="E244" s="39" t="s">
        <v>644</v>
      </c>
      <c r="F244" s="38" t="s">
        <v>451</v>
      </c>
      <c r="G244" s="34">
        <v>809</v>
      </c>
      <c r="H244" s="30">
        <v>1100</v>
      </c>
      <c r="I244" s="30">
        <v>2016</v>
      </c>
      <c r="J244" s="8">
        <f>(G244/H244)*100</f>
        <v>73.54545454545455</v>
      </c>
      <c r="K244" s="34">
        <v>749</v>
      </c>
      <c r="L244" s="30">
        <v>1100</v>
      </c>
      <c r="M244" s="30">
        <v>2018</v>
      </c>
      <c r="N244" s="30">
        <f>IF(X244="MI",K244-10,K244)*1</f>
        <v>749</v>
      </c>
      <c r="O244" s="8">
        <f>(N244/L244)*100</f>
        <v>68.0909090909091</v>
      </c>
      <c r="P244" s="35">
        <v>90</v>
      </c>
      <c r="Q244" s="35">
        <v>800</v>
      </c>
      <c r="R244" s="8">
        <f>(P244/Q244)*100</f>
        <v>11.25</v>
      </c>
      <c r="S244" s="8">
        <f>(J244*0.1)</f>
        <v>7.354545454545455</v>
      </c>
      <c r="T244" s="8">
        <f>(O244*0.5)</f>
        <v>34.04545454545455</v>
      </c>
      <c r="U244" s="30">
        <f>P244*40/Q244</f>
        <v>4.5</v>
      </c>
      <c r="V244" s="8">
        <f>(S244+T244+U244)</f>
        <v>45.900000000000006</v>
      </c>
      <c r="W244" s="35"/>
      <c r="X244" s="35">
        <v>0</v>
      </c>
      <c r="Y244" s="32"/>
    </row>
    <row r="245" spans="1:25" ht="18" customHeight="1">
      <c r="A245" s="31">
        <v>241</v>
      </c>
      <c r="B245" s="38" t="s">
        <v>660</v>
      </c>
      <c r="C245" s="38" t="s">
        <v>661</v>
      </c>
      <c r="D245" s="38" t="s">
        <v>27</v>
      </c>
      <c r="E245" s="36" t="s">
        <v>662</v>
      </c>
      <c r="F245" s="38" t="s">
        <v>663</v>
      </c>
      <c r="G245" s="34">
        <v>750</v>
      </c>
      <c r="H245" s="30">
        <v>1100</v>
      </c>
      <c r="I245" s="30">
        <v>2016</v>
      </c>
      <c r="J245" s="8">
        <f>(G245/H245)*100</f>
        <v>68.18181818181817</v>
      </c>
      <c r="K245" s="34">
        <v>708</v>
      </c>
      <c r="L245" s="30">
        <v>1100</v>
      </c>
      <c r="M245" s="30">
        <v>2018</v>
      </c>
      <c r="N245" s="30">
        <f>IF(X245="MI",K245-10,K245)*1</f>
        <v>708</v>
      </c>
      <c r="O245" s="8">
        <f>(N245/L245)*100</f>
        <v>64.36363636363637</v>
      </c>
      <c r="P245" s="35">
        <v>135</v>
      </c>
      <c r="Q245" s="35">
        <v>800</v>
      </c>
      <c r="R245" s="8">
        <f>(P245/Q245)*100</f>
        <v>16.875</v>
      </c>
      <c r="S245" s="8">
        <f>(J245*0.1)</f>
        <v>6.8181818181818175</v>
      </c>
      <c r="T245" s="8">
        <f>(O245*0.5)</f>
        <v>32.18181818181819</v>
      </c>
      <c r="U245" s="30">
        <f>P245*40/Q245</f>
        <v>6.75</v>
      </c>
      <c r="V245" s="8">
        <f>(S245+T245+U245)</f>
        <v>45.75000000000001</v>
      </c>
      <c r="W245" s="35"/>
      <c r="X245" s="35">
        <v>0</v>
      </c>
      <c r="Y245" s="32"/>
    </row>
    <row r="246" spans="1:25" ht="18" customHeight="1">
      <c r="A246" s="31">
        <v>242</v>
      </c>
      <c r="B246" s="38" t="s">
        <v>279</v>
      </c>
      <c r="C246" s="38" t="s">
        <v>280</v>
      </c>
      <c r="D246" s="38" t="s">
        <v>27</v>
      </c>
      <c r="E246" s="36">
        <v>36530</v>
      </c>
      <c r="F246" s="38" t="s">
        <v>37</v>
      </c>
      <c r="G246" s="34">
        <v>820</v>
      </c>
      <c r="H246" s="30">
        <v>1100</v>
      </c>
      <c r="I246" s="30">
        <v>2016</v>
      </c>
      <c r="J246" s="8">
        <f>(G246/H246)*100</f>
        <v>74.54545454545455</v>
      </c>
      <c r="K246" s="34">
        <v>808</v>
      </c>
      <c r="L246" s="30">
        <v>1100</v>
      </c>
      <c r="M246" s="30">
        <v>2018</v>
      </c>
      <c r="N246" s="30">
        <f>IF(W246="MI",K246-10,K246)*1</f>
        <v>808</v>
      </c>
      <c r="O246" s="8">
        <f>(N246/L246)*100</f>
        <v>73.45454545454545</v>
      </c>
      <c r="P246" s="35">
        <v>30</v>
      </c>
      <c r="Q246" s="35">
        <v>800</v>
      </c>
      <c r="R246" s="8">
        <f>(P246/Q246)*100</f>
        <v>3.75</v>
      </c>
      <c r="S246" s="8">
        <f>(J246*0.1)</f>
        <v>7.454545454545455</v>
      </c>
      <c r="T246" s="8">
        <f>(O246*0.5)</f>
        <v>36.72727272727273</v>
      </c>
      <c r="U246" s="30">
        <f>P246*40/Q246</f>
        <v>1.5</v>
      </c>
      <c r="V246" s="8">
        <f>(S246+T246+U246)</f>
        <v>45.68181818181818</v>
      </c>
      <c r="W246" s="35">
        <v>0</v>
      </c>
      <c r="X246" s="35"/>
      <c r="Y246" s="32"/>
    </row>
    <row r="247" spans="1:25" ht="18" customHeight="1">
      <c r="A247" s="31">
        <v>243</v>
      </c>
      <c r="B247" s="38" t="s">
        <v>266</v>
      </c>
      <c r="C247" s="38" t="s">
        <v>267</v>
      </c>
      <c r="D247" s="38" t="s">
        <v>35</v>
      </c>
      <c r="E247" s="36" t="s">
        <v>268</v>
      </c>
      <c r="F247" s="38" t="s">
        <v>37</v>
      </c>
      <c r="G247" s="34">
        <v>886</v>
      </c>
      <c r="H247" s="30">
        <v>1100</v>
      </c>
      <c r="I247" s="30">
        <v>2016</v>
      </c>
      <c r="J247" s="8">
        <f>(G247/H247)*100</f>
        <v>80.54545454545455</v>
      </c>
      <c r="K247" s="34">
        <v>750</v>
      </c>
      <c r="L247" s="30">
        <v>1100</v>
      </c>
      <c r="M247" s="30">
        <v>2018</v>
      </c>
      <c r="N247" s="30">
        <f>IF(W247="MI",K247-10,K247)*1</f>
        <v>750</v>
      </c>
      <c r="O247" s="8">
        <f>(N247/L247)*100</f>
        <v>68.18181818181817</v>
      </c>
      <c r="P247" s="35">
        <v>69</v>
      </c>
      <c r="Q247" s="35">
        <v>800</v>
      </c>
      <c r="R247" s="8">
        <f>(P247/Q247)*100</f>
        <v>8.625</v>
      </c>
      <c r="S247" s="8">
        <f>(J247*0.1)</f>
        <v>8.054545454545455</v>
      </c>
      <c r="T247" s="8">
        <f>(O247*0.5)</f>
        <v>34.090909090909086</v>
      </c>
      <c r="U247" s="30">
        <f>P247*40/Q247</f>
        <v>3.45</v>
      </c>
      <c r="V247" s="8">
        <f>(S247+T247+U247)</f>
        <v>45.595454545454544</v>
      </c>
      <c r="W247" s="35">
        <v>0</v>
      </c>
      <c r="X247" s="47"/>
      <c r="Y247" s="43"/>
    </row>
    <row r="248" spans="1:25" ht="18" customHeight="1">
      <c r="A248" s="31">
        <v>244</v>
      </c>
      <c r="B248" s="32" t="s">
        <v>654</v>
      </c>
      <c r="C248" s="32" t="s">
        <v>655</v>
      </c>
      <c r="D248" s="32" t="s">
        <v>35</v>
      </c>
      <c r="E248" s="33" t="s">
        <v>656</v>
      </c>
      <c r="F248" s="32" t="s">
        <v>454</v>
      </c>
      <c r="G248" s="34">
        <v>759</v>
      </c>
      <c r="H248" s="30">
        <v>1100</v>
      </c>
      <c r="I248" s="30">
        <v>2016</v>
      </c>
      <c r="J248" s="8">
        <f>(G248/H248)*100</f>
        <v>69</v>
      </c>
      <c r="K248" s="34">
        <v>766</v>
      </c>
      <c r="L248" s="30">
        <v>1100</v>
      </c>
      <c r="M248" s="30">
        <v>2018</v>
      </c>
      <c r="N248" s="30">
        <f>IF(X248="MI",K248-10,K248)*1</f>
        <v>766</v>
      </c>
      <c r="O248" s="8">
        <f>(N248/L248)*100</f>
        <v>69.63636363636364</v>
      </c>
      <c r="P248" s="35">
        <v>77</v>
      </c>
      <c r="Q248" s="35">
        <v>800</v>
      </c>
      <c r="R248" s="8">
        <f>(P248/Q248)*100</f>
        <v>9.625</v>
      </c>
      <c r="S248" s="8">
        <f>(J248*0.1)</f>
        <v>6.9</v>
      </c>
      <c r="T248" s="8">
        <f>(O248*0.5)</f>
        <v>34.81818181818182</v>
      </c>
      <c r="U248" s="30">
        <f>P248*40/Q248</f>
        <v>3.85</v>
      </c>
      <c r="V248" s="8">
        <f>(S248+T248+U248)</f>
        <v>45.56818181818182</v>
      </c>
      <c r="W248" s="35">
        <v>0</v>
      </c>
      <c r="X248" s="35">
        <v>0</v>
      </c>
      <c r="Y248" s="32"/>
    </row>
    <row r="249" spans="1:25" ht="18" customHeight="1">
      <c r="A249" s="31">
        <v>245</v>
      </c>
      <c r="B249" s="32" t="s">
        <v>820</v>
      </c>
      <c r="C249" s="32" t="s">
        <v>821</v>
      </c>
      <c r="D249" s="32" t="s">
        <v>27</v>
      </c>
      <c r="E249" s="33" t="s">
        <v>822</v>
      </c>
      <c r="F249" s="32" t="s">
        <v>552</v>
      </c>
      <c r="G249" s="34">
        <v>855</v>
      </c>
      <c r="H249" s="30">
        <v>1100</v>
      </c>
      <c r="I249" s="30">
        <v>2016</v>
      </c>
      <c r="J249" s="8">
        <f>(G249/H249)*100</f>
        <v>77.72727272727272</v>
      </c>
      <c r="K249" s="34">
        <v>761</v>
      </c>
      <c r="L249" s="30">
        <v>1100</v>
      </c>
      <c r="M249" s="30">
        <v>2018</v>
      </c>
      <c r="N249" s="30">
        <f>IF(X249="MI",K249-10,K249)*1</f>
        <v>761</v>
      </c>
      <c r="O249" s="8">
        <f>(N249/L249)*100</f>
        <v>69.18181818181817</v>
      </c>
      <c r="P249" s="35">
        <v>61</v>
      </c>
      <c r="Q249" s="35">
        <v>800</v>
      </c>
      <c r="R249" s="8">
        <f>(P249/Q249)*100</f>
        <v>7.625</v>
      </c>
      <c r="S249" s="8">
        <f>(J249*0.1)</f>
        <v>7.7727272727272725</v>
      </c>
      <c r="T249" s="8">
        <f>(O249*0.5)</f>
        <v>34.590909090909086</v>
      </c>
      <c r="U249" s="30">
        <f>P249*40/Q249</f>
        <v>3.05</v>
      </c>
      <c r="V249" s="8">
        <f>(S249+T249+U249)</f>
        <v>45.41363636363636</v>
      </c>
      <c r="W249" s="35"/>
      <c r="X249" s="35">
        <v>0</v>
      </c>
      <c r="Y249" s="32"/>
    </row>
    <row r="250" spans="1:25" ht="18" customHeight="1">
      <c r="A250" s="31">
        <v>246</v>
      </c>
      <c r="B250" s="38" t="s">
        <v>736</v>
      </c>
      <c r="C250" s="38" t="s">
        <v>957</v>
      </c>
      <c r="D250" s="38" t="s">
        <v>35</v>
      </c>
      <c r="E250" s="36" t="s">
        <v>737</v>
      </c>
      <c r="F250" s="38" t="s">
        <v>527</v>
      </c>
      <c r="G250" s="34">
        <v>683</v>
      </c>
      <c r="H250" s="30">
        <v>1100</v>
      </c>
      <c r="I250" s="30">
        <v>2014</v>
      </c>
      <c r="J250" s="8">
        <f>(G250/H250)*100</f>
        <v>62.090909090909086</v>
      </c>
      <c r="K250" s="34">
        <v>780</v>
      </c>
      <c r="L250" s="30">
        <v>1100</v>
      </c>
      <c r="M250" s="30">
        <v>2017</v>
      </c>
      <c r="N250" s="30">
        <f>IF(W250="MI",K250-10,K250)*1</f>
        <v>770</v>
      </c>
      <c r="O250" s="8">
        <f>(N250/L250)*100</f>
        <v>70</v>
      </c>
      <c r="P250" s="35">
        <v>83</v>
      </c>
      <c r="Q250" s="35">
        <v>800</v>
      </c>
      <c r="R250" s="8">
        <f>(P250/Q250)*100</f>
        <v>10.375</v>
      </c>
      <c r="S250" s="8">
        <f>(J250*0.1)</f>
        <v>6.209090909090909</v>
      </c>
      <c r="T250" s="8">
        <f>(O250*0.5)</f>
        <v>35</v>
      </c>
      <c r="U250" s="30">
        <f>P250*40/Q250</f>
        <v>4.15</v>
      </c>
      <c r="V250" s="8">
        <f>(S250+T250+U250)</f>
        <v>45.35909090909091</v>
      </c>
      <c r="W250" s="35" t="s">
        <v>23</v>
      </c>
      <c r="X250" s="32"/>
      <c r="Y250" s="32"/>
    </row>
    <row r="251" spans="1:25" ht="18" customHeight="1">
      <c r="A251" s="31">
        <v>247</v>
      </c>
      <c r="B251" s="38" t="s">
        <v>395</v>
      </c>
      <c r="C251" s="38" t="s">
        <v>120</v>
      </c>
      <c r="D251" s="38" t="s">
        <v>27</v>
      </c>
      <c r="E251" s="39" t="s">
        <v>121</v>
      </c>
      <c r="F251" s="38" t="s">
        <v>102</v>
      </c>
      <c r="G251" s="34">
        <v>865</v>
      </c>
      <c r="H251" s="30">
        <v>1100</v>
      </c>
      <c r="I251" s="30">
        <v>2016</v>
      </c>
      <c r="J251" s="8">
        <f>(G251/H251)*100</f>
        <v>78.63636363636364</v>
      </c>
      <c r="K251" s="34">
        <v>731</v>
      </c>
      <c r="L251" s="30">
        <v>1100</v>
      </c>
      <c r="M251" s="30">
        <v>2018</v>
      </c>
      <c r="N251" s="30">
        <f>IF(W251="MI",K251-10,K251)*1</f>
        <v>721</v>
      </c>
      <c r="O251" s="8">
        <f>(N251/L251)*100</f>
        <v>65.54545454545455</v>
      </c>
      <c r="P251" s="35">
        <v>94</v>
      </c>
      <c r="Q251" s="35">
        <v>800</v>
      </c>
      <c r="R251" s="8">
        <f>(P251/Q251)*100</f>
        <v>11.75</v>
      </c>
      <c r="S251" s="8">
        <f>(J251*0.1)</f>
        <v>7.863636363636364</v>
      </c>
      <c r="T251" s="8">
        <f>(O251*0.5)</f>
        <v>32.77272727272727</v>
      </c>
      <c r="U251" s="30">
        <f>P251*40/Q251</f>
        <v>4.7</v>
      </c>
      <c r="V251" s="8">
        <f>(S251+T251+U251)</f>
        <v>45.33636363636364</v>
      </c>
      <c r="W251" s="35" t="s">
        <v>24</v>
      </c>
      <c r="X251" s="35"/>
      <c r="Y251" s="32"/>
    </row>
    <row r="252" spans="1:25" ht="18" customHeight="1">
      <c r="A252" s="31">
        <v>248</v>
      </c>
      <c r="B252" s="32" t="s">
        <v>113</v>
      </c>
      <c r="C252" s="32" t="s">
        <v>114</v>
      </c>
      <c r="D252" s="32" t="s">
        <v>35</v>
      </c>
      <c r="E252" s="36">
        <v>36017</v>
      </c>
      <c r="F252" s="38" t="s">
        <v>37</v>
      </c>
      <c r="G252" s="34">
        <v>783</v>
      </c>
      <c r="H252" s="30">
        <v>1100</v>
      </c>
      <c r="I252" s="30">
        <v>2016</v>
      </c>
      <c r="J252" s="8">
        <f>(G252/H252)*100</f>
        <v>71.18181818181817</v>
      </c>
      <c r="K252" s="34">
        <v>739</v>
      </c>
      <c r="L252" s="30">
        <v>1100</v>
      </c>
      <c r="M252" s="30">
        <v>2018</v>
      </c>
      <c r="N252" s="30">
        <f>IF(W252="MI",K252-10,K252)*1</f>
        <v>729</v>
      </c>
      <c r="O252" s="8">
        <f>(N252/L252)*100</f>
        <v>66.27272727272727</v>
      </c>
      <c r="P252" s="35">
        <v>101</v>
      </c>
      <c r="Q252" s="35">
        <v>800</v>
      </c>
      <c r="R252" s="8">
        <f>(P252/Q252)*100</f>
        <v>12.625</v>
      </c>
      <c r="S252" s="8">
        <f>(J252*0.1)</f>
        <v>7.118181818181817</v>
      </c>
      <c r="T252" s="8">
        <f>(O252*0.5)</f>
        <v>33.13636363636363</v>
      </c>
      <c r="U252" s="30">
        <f>P252*40/Q252</f>
        <v>5.05</v>
      </c>
      <c r="V252" s="8">
        <f>(S252+T252+U252)</f>
        <v>45.30454545454545</v>
      </c>
      <c r="W252" s="35" t="s">
        <v>24</v>
      </c>
      <c r="X252" s="32"/>
      <c r="Y252" s="32"/>
    </row>
    <row r="253" spans="1:25" ht="18" customHeight="1">
      <c r="A253" s="31">
        <v>249</v>
      </c>
      <c r="B253" s="32" t="s">
        <v>449</v>
      </c>
      <c r="C253" s="32" t="s">
        <v>959</v>
      </c>
      <c r="D253" s="32" t="s">
        <v>27</v>
      </c>
      <c r="E253" s="33" t="s">
        <v>450</v>
      </c>
      <c r="F253" s="32" t="s">
        <v>451</v>
      </c>
      <c r="G253" s="34">
        <v>766</v>
      </c>
      <c r="H253" s="30">
        <v>1100</v>
      </c>
      <c r="I253" s="30">
        <v>2014</v>
      </c>
      <c r="J253" s="8">
        <f>(G253/H253)*100</f>
        <v>69.63636363636364</v>
      </c>
      <c r="K253" s="34">
        <v>768</v>
      </c>
      <c r="L253" s="30">
        <v>1100</v>
      </c>
      <c r="M253" s="30">
        <v>2016</v>
      </c>
      <c r="N253" s="30">
        <f>IF(X253="MI",K253-10,K253)*1</f>
        <v>768</v>
      </c>
      <c r="O253" s="8">
        <f>(N253/L253)*100</f>
        <v>69.81818181818183</v>
      </c>
      <c r="P253" s="35">
        <v>67</v>
      </c>
      <c r="Q253" s="35">
        <v>800</v>
      </c>
      <c r="R253" s="8">
        <f>(P253/Q253)*100</f>
        <v>8.375</v>
      </c>
      <c r="S253" s="8">
        <f>(J253*0.1)</f>
        <v>6.963636363636365</v>
      </c>
      <c r="T253" s="8">
        <f>(O253*0.5)</f>
        <v>34.909090909090914</v>
      </c>
      <c r="U253" s="30">
        <f>P253*40/Q253</f>
        <v>3.35</v>
      </c>
      <c r="V253" s="8">
        <f>(S253+T253+U253)</f>
        <v>45.222727272727276</v>
      </c>
      <c r="W253" s="35"/>
      <c r="X253" s="35">
        <v>0</v>
      </c>
      <c r="Y253" s="32"/>
    </row>
    <row r="254" spans="1:25" ht="18" customHeight="1">
      <c r="A254" s="31">
        <v>250</v>
      </c>
      <c r="B254" s="32" t="s">
        <v>638</v>
      </c>
      <c r="C254" s="32" t="s">
        <v>639</v>
      </c>
      <c r="D254" s="32" t="s">
        <v>27</v>
      </c>
      <c r="E254" s="33" t="s">
        <v>640</v>
      </c>
      <c r="F254" s="32" t="s">
        <v>441</v>
      </c>
      <c r="G254" s="34">
        <v>914</v>
      </c>
      <c r="H254" s="30">
        <v>1100</v>
      </c>
      <c r="I254" s="30">
        <v>2015</v>
      </c>
      <c r="J254" s="8">
        <f>(G254/H254)*100</f>
        <v>83.0909090909091</v>
      </c>
      <c r="K254" s="34">
        <v>811</v>
      </c>
      <c r="L254" s="30">
        <v>1100</v>
      </c>
      <c r="M254" s="30">
        <v>2017</v>
      </c>
      <c r="N254" s="30">
        <f>IF(X254="MI",K254-10,K254)*1</f>
        <v>811</v>
      </c>
      <c r="O254" s="8">
        <f>(N254/L254)*100</f>
        <v>73.72727272727273</v>
      </c>
      <c r="P254" s="35"/>
      <c r="Q254" s="35">
        <v>800</v>
      </c>
      <c r="R254" s="8">
        <f>(P254/Q254)*100</f>
        <v>0</v>
      </c>
      <c r="S254" s="8">
        <f>(J254*0.1)</f>
        <v>8.30909090909091</v>
      </c>
      <c r="T254" s="8">
        <f>(O254*0.5)</f>
        <v>36.86363636363637</v>
      </c>
      <c r="U254" s="30">
        <f>P254*40/Q254</f>
        <v>0</v>
      </c>
      <c r="V254" s="8">
        <f>(S254+T254+U254)</f>
        <v>45.17272727272728</v>
      </c>
      <c r="W254" s="35"/>
      <c r="X254" s="35">
        <v>0</v>
      </c>
      <c r="Y254" s="32"/>
    </row>
    <row r="255" spans="1:25" ht="18" customHeight="1">
      <c r="A255" s="31">
        <v>251</v>
      </c>
      <c r="B255" s="38" t="s">
        <v>163</v>
      </c>
      <c r="C255" s="38" t="s">
        <v>958</v>
      </c>
      <c r="D255" s="38" t="s">
        <v>35</v>
      </c>
      <c r="E255" s="36">
        <v>36590</v>
      </c>
      <c r="F255" s="38" t="s">
        <v>164</v>
      </c>
      <c r="G255" s="34">
        <v>693</v>
      </c>
      <c r="H255" s="30">
        <v>1100</v>
      </c>
      <c r="I255" s="30">
        <v>2016</v>
      </c>
      <c r="J255" s="8">
        <f>(G255/H255)*100</f>
        <v>63</v>
      </c>
      <c r="K255" s="34">
        <v>779</v>
      </c>
      <c r="L255" s="30">
        <v>1100</v>
      </c>
      <c r="M255" s="30">
        <v>2018</v>
      </c>
      <c r="N255" s="30">
        <f>IF(W255="MI",K255-10,K255)*1</f>
        <v>779</v>
      </c>
      <c r="O255" s="8">
        <f>(N255/L255)*100</f>
        <v>70.81818181818181</v>
      </c>
      <c r="P255" s="35">
        <v>69</v>
      </c>
      <c r="Q255" s="35">
        <v>800</v>
      </c>
      <c r="R255" s="8">
        <f>(P255/Q255)*100</f>
        <v>8.625</v>
      </c>
      <c r="S255" s="8">
        <f>(J255*0.1)</f>
        <v>6.300000000000001</v>
      </c>
      <c r="T255" s="8">
        <f>(O255*0.5)</f>
        <v>35.40909090909091</v>
      </c>
      <c r="U255" s="30">
        <f>P255*40/Q255</f>
        <v>3.45</v>
      </c>
      <c r="V255" s="8">
        <f>(S255+T255+U255)</f>
        <v>45.15909090909091</v>
      </c>
      <c r="W255" s="35">
        <v>0</v>
      </c>
      <c r="X255" s="35"/>
      <c r="Y255" s="32"/>
    </row>
    <row r="256" spans="1:25" ht="18" customHeight="1">
      <c r="A256" s="31">
        <v>252</v>
      </c>
      <c r="B256" s="32" t="s">
        <v>426</v>
      </c>
      <c r="C256" s="32" t="s">
        <v>427</v>
      </c>
      <c r="D256" s="32" t="s">
        <v>27</v>
      </c>
      <c r="E256" s="33">
        <v>36711</v>
      </c>
      <c r="F256" s="32" t="s">
        <v>137</v>
      </c>
      <c r="G256" s="34">
        <v>812</v>
      </c>
      <c r="H256" s="30">
        <v>1100</v>
      </c>
      <c r="I256" s="30">
        <v>2015</v>
      </c>
      <c r="J256" s="8">
        <f>(G256/H256)*100</f>
        <v>73.81818181818181</v>
      </c>
      <c r="K256" s="34">
        <v>810</v>
      </c>
      <c r="L256" s="30">
        <v>1100</v>
      </c>
      <c r="M256" s="30">
        <v>2018</v>
      </c>
      <c r="N256" s="30">
        <f>IF(W256="MI",K256-10,K256)*1</f>
        <v>810</v>
      </c>
      <c r="O256" s="8">
        <f>(N256/L256)*100</f>
        <v>73.63636363636363</v>
      </c>
      <c r="P256" s="35">
        <v>19</v>
      </c>
      <c r="Q256" s="35">
        <v>800</v>
      </c>
      <c r="R256" s="8">
        <f>(P256/Q256)*100</f>
        <v>2.375</v>
      </c>
      <c r="S256" s="8">
        <f>(J256*0.1)</f>
        <v>7.381818181818182</v>
      </c>
      <c r="T256" s="8">
        <f>(O256*0.5)</f>
        <v>36.81818181818181</v>
      </c>
      <c r="U256" s="30">
        <f>P256*40/Q256</f>
        <v>0.95</v>
      </c>
      <c r="V256" s="8">
        <f>(S256+T256+U256)</f>
        <v>45.15</v>
      </c>
      <c r="W256" s="35">
        <v>0</v>
      </c>
      <c r="X256" s="32"/>
      <c r="Y256" s="32"/>
    </row>
    <row r="257" spans="1:25" ht="18" customHeight="1">
      <c r="A257" s="31">
        <v>253</v>
      </c>
      <c r="B257" s="38" t="s">
        <v>59</v>
      </c>
      <c r="C257" s="38" t="s">
        <v>60</v>
      </c>
      <c r="D257" s="38" t="s">
        <v>27</v>
      </c>
      <c r="E257" s="36" t="s">
        <v>61</v>
      </c>
      <c r="F257" s="38" t="s">
        <v>62</v>
      </c>
      <c r="G257" s="34">
        <v>803</v>
      </c>
      <c r="H257" s="30">
        <v>1100</v>
      </c>
      <c r="I257" s="30">
        <v>2016</v>
      </c>
      <c r="J257" s="8">
        <f>(G257/H257)*100</f>
        <v>73</v>
      </c>
      <c r="K257" s="34">
        <v>774</v>
      </c>
      <c r="L257" s="30">
        <v>1100</v>
      </c>
      <c r="M257" s="30">
        <v>2018</v>
      </c>
      <c r="N257" s="30">
        <f>IF(W257="MI",K257-10,K257)*1</f>
        <v>774</v>
      </c>
      <c r="O257" s="8">
        <f>(N257/L257)*100</f>
        <v>70.36363636363636</v>
      </c>
      <c r="P257" s="35">
        <v>53</v>
      </c>
      <c r="Q257" s="35">
        <v>800</v>
      </c>
      <c r="R257" s="8">
        <f>(P257/Q257)*100</f>
        <v>6.625</v>
      </c>
      <c r="S257" s="8">
        <f>(J257*0.1)</f>
        <v>7.300000000000001</v>
      </c>
      <c r="T257" s="8">
        <f>(O257*0.5)</f>
        <v>35.18181818181818</v>
      </c>
      <c r="U257" s="30">
        <f>P257*40/Q257</f>
        <v>2.65</v>
      </c>
      <c r="V257" s="8">
        <f>(S257+T257+U257)</f>
        <v>45.13181818181818</v>
      </c>
      <c r="W257" s="35">
        <v>0</v>
      </c>
      <c r="X257" s="35"/>
      <c r="Y257" s="32"/>
    </row>
    <row r="258" spans="1:25" ht="18" customHeight="1">
      <c r="A258" s="31">
        <v>254</v>
      </c>
      <c r="B258" s="38" t="s">
        <v>173</v>
      </c>
      <c r="C258" s="38" t="s">
        <v>174</v>
      </c>
      <c r="D258" s="38" t="s">
        <v>35</v>
      </c>
      <c r="E258" s="36" t="s">
        <v>175</v>
      </c>
      <c r="F258" s="38" t="s">
        <v>37</v>
      </c>
      <c r="G258" s="34">
        <v>770</v>
      </c>
      <c r="H258" s="30">
        <v>1100</v>
      </c>
      <c r="I258" s="30">
        <v>2016</v>
      </c>
      <c r="J258" s="8">
        <f>(G258/H258)*100</f>
        <v>70</v>
      </c>
      <c r="K258" s="34">
        <v>770</v>
      </c>
      <c r="L258" s="30">
        <v>1100</v>
      </c>
      <c r="M258" s="30">
        <v>2018</v>
      </c>
      <c r="N258" s="30">
        <f>IF(W258="MI",K258-10,K258)*1</f>
        <v>770</v>
      </c>
      <c r="O258" s="8">
        <f>(N258/L258)*100</f>
        <v>70</v>
      </c>
      <c r="P258" s="35">
        <v>61</v>
      </c>
      <c r="Q258" s="35">
        <v>800</v>
      </c>
      <c r="R258" s="8">
        <f>(P258/Q258)*100</f>
        <v>7.625</v>
      </c>
      <c r="S258" s="8">
        <f>(J258*0.1)</f>
        <v>7</v>
      </c>
      <c r="T258" s="8">
        <f>(O258*0.5)</f>
        <v>35</v>
      </c>
      <c r="U258" s="30">
        <f>P258*40/Q258</f>
        <v>3.05</v>
      </c>
      <c r="V258" s="8">
        <f>(S258+T258+U258)</f>
        <v>45.05</v>
      </c>
      <c r="W258" s="35">
        <v>0</v>
      </c>
      <c r="X258" s="35"/>
      <c r="Y258" s="32"/>
    </row>
    <row r="259" spans="1:25" ht="18" customHeight="1">
      <c r="A259" s="31">
        <v>255</v>
      </c>
      <c r="B259" s="38" t="s">
        <v>70</v>
      </c>
      <c r="C259" s="38" t="s">
        <v>908</v>
      </c>
      <c r="D259" s="38" t="s">
        <v>27</v>
      </c>
      <c r="E259" s="36">
        <v>35099</v>
      </c>
      <c r="F259" s="38" t="s">
        <v>29</v>
      </c>
      <c r="G259" s="34">
        <v>730</v>
      </c>
      <c r="H259" s="30">
        <v>1050</v>
      </c>
      <c r="I259" s="30">
        <v>2013</v>
      </c>
      <c r="J259" s="8">
        <f>(G259/H259)*100</f>
        <v>69.52380952380952</v>
      </c>
      <c r="K259" s="34">
        <v>786</v>
      </c>
      <c r="L259" s="30">
        <v>1100</v>
      </c>
      <c r="M259" s="30">
        <v>2015</v>
      </c>
      <c r="N259" s="30">
        <f>IF(W259="MI",K259-10,K259)*1</f>
        <v>786</v>
      </c>
      <c r="O259" s="8">
        <f>(N259/L259)*100</f>
        <v>71.45454545454545</v>
      </c>
      <c r="P259" s="35">
        <v>47</v>
      </c>
      <c r="Q259" s="35">
        <v>800</v>
      </c>
      <c r="R259" s="8">
        <f>(P259/Q259)*100</f>
        <v>5.875</v>
      </c>
      <c r="S259" s="8">
        <f>(J259*0.1)</f>
        <v>6.9523809523809526</v>
      </c>
      <c r="T259" s="8">
        <f>(O259*0.5)</f>
        <v>35.72727272727273</v>
      </c>
      <c r="U259" s="30">
        <f>P259*40/Q259</f>
        <v>2.35</v>
      </c>
      <c r="V259" s="8">
        <f>(S259+T259+U259)</f>
        <v>45.029653679653684</v>
      </c>
      <c r="W259" s="35">
        <v>0</v>
      </c>
      <c r="X259" s="35"/>
      <c r="Y259" s="32"/>
    </row>
    <row r="260" spans="1:25" ht="18" customHeight="1">
      <c r="A260" s="31">
        <v>256</v>
      </c>
      <c r="B260" s="38" t="s">
        <v>556</v>
      </c>
      <c r="C260" s="38" t="s">
        <v>557</v>
      </c>
      <c r="D260" s="38" t="s">
        <v>27</v>
      </c>
      <c r="E260" s="41" t="s">
        <v>558</v>
      </c>
      <c r="F260" s="38" t="s">
        <v>531</v>
      </c>
      <c r="G260" s="34">
        <v>804</v>
      </c>
      <c r="H260" s="30">
        <v>1100</v>
      </c>
      <c r="I260" s="30">
        <v>2017</v>
      </c>
      <c r="J260" s="8">
        <f>(G260/H260)*100</f>
        <v>73.0909090909091</v>
      </c>
      <c r="K260" s="34">
        <v>793</v>
      </c>
      <c r="L260" s="30">
        <v>1100</v>
      </c>
      <c r="M260" s="30">
        <v>2018</v>
      </c>
      <c r="N260" s="30">
        <f>IF(W260="MI",K260-10,K260)*1</f>
        <v>783</v>
      </c>
      <c r="O260" s="8">
        <f>(N260/L260)*100</f>
        <v>71.18181818181817</v>
      </c>
      <c r="P260" s="35">
        <v>34</v>
      </c>
      <c r="Q260" s="35">
        <v>800</v>
      </c>
      <c r="R260" s="8">
        <f>(P260/Q260)*100</f>
        <v>4.25</v>
      </c>
      <c r="S260" s="8">
        <f>(J260*0.1)</f>
        <v>7.3090909090909095</v>
      </c>
      <c r="T260" s="8">
        <f>(O260*0.5)</f>
        <v>35.590909090909086</v>
      </c>
      <c r="U260" s="30">
        <f>P260*40/Q260</f>
        <v>1.7</v>
      </c>
      <c r="V260" s="8">
        <f>(S260+T260+U260)</f>
        <v>44.6</v>
      </c>
      <c r="W260" s="35" t="s">
        <v>23</v>
      </c>
      <c r="X260" s="32"/>
      <c r="Y260" s="32"/>
    </row>
    <row r="261" spans="1:25" ht="18" customHeight="1">
      <c r="A261" s="31">
        <v>257</v>
      </c>
      <c r="B261" s="32" t="s">
        <v>321</v>
      </c>
      <c r="C261" s="32" t="s">
        <v>322</v>
      </c>
      <c r="D261" s="32" t="s">
        <v>27</v>
      </c>
      <c r="E261" s="33">
        <v>37012</v>
      </c>
      <c r="F261" s="32" t="s">
        <v>140</v>
      </c>
      <c r="G261" s="34">
        <v>765</v>
      </c>
      <c r="H261" s="30">
        <v>1100</v>
      </c>
      <c r="I261" s="30">
        <v>2016</v>
      </c>
      <c r="J261" s="8">
        <f>(G261/H261)*100</f>
        <v>69.54545454545455</v>
      </c>
      <c r="K261" s="34">
        <v>748</v>
      </c>
      <c r="L261" s="30">
        <v>1100</v>
      </c>
      <c r="M261" s="30">
        <v>2018</v>
      </c>
      <c r="N261" s="30">
        <f>IF(W261="MI",K261-10,K261)*1</f>
        <v>738</v>
      </c>
      <c r="O261" s="8">
        <f>(N261/L261)*100</f>
        <v>67.0909090909091</v>
      </c>
      <c r="P261" s="35">
        <v>81</v>
      </c>
      <c r="Q261" s="35">
        <v>800</v>
      </c>
      <c r="R261" s="8">
        <f>(P261/Q261)*100</f>
        <v>10.125</v>
      </c>
      <c r="S261" s="8">
        <f>(J261*0.1)</f>
        <v>6.954545454545455</v>
      </c>
      <c r="T261" s="8">
        <f>(O261*0.5)</f>
        <v>33.54545454545455</v>
      </c>
      <c r="U261" s="30">
        <f>P261*40/Q261</f>
        <v>4.05</v>
      </c>
      <c r="V261" s="8">
        <f>(S261+T261+U261)</f>
        <v>44.55</v>
      </c>
      <c r="W261" s="35" t="s">
        <v>24</v>
      </c>
      <c r="X261" s="35"/>
      <c r="Y261" s="32"/>
    </row>
    <row r="262" spans="1:25" ht="18" customHeight="1">
      <c r="A262" s="31">
        <v>258</v>
      </c>
      <c r="B262" s="38" t="s">
        <v>127</v>
      </c>
      <c r="C262" s="38" t="s">
        <v>128</v>
      </c>
      <c r="D262" s="38" t="s">
        <v>27</v>
      </c>
      <c r="E262" s="36" t="s">
        <v>129</v>
      </c>
      <c r="F262" s="38" t="s">
        <v>37</v>
      </c>
      <c r="G262" s="34">
        <v>771</v>
      </c>
      <c r="H262" s="30">
        <v>1100</v>
      </c>
      <c r="I262" s="30">
        <v>2015</v>
      </c>
      <c r="J262" s="8">
        <f>(G262/H262)*100</f>
        <v>70.0909090909091</v>
      </c>
      <c r="K262" s="34">
        <v>701</v>
      </c>
      <c r="L262" s="30">
        <v>1100</v>
      </c>
      <c r="M262" s="30">
        <v>2018</v>
      </c>
      <c r="N262" s="30">
        <f>IF(W262="MI",K262-10,K262)*1</f>
        <v>701</v>
      </c>
      <c r="O262" s="8">
        <f>(N262/L262)*100</f>
        <v>63.727272727272734</v>
      </c>
      <c r="P262" s="35">
        <v>111</v>
      </c>
      <c r="Q262" s="35">
        <v>800</v>
      </c>
      <c r="R262" s="8">
        <f>(P262/Q262)*100</f>
        <v>13.875000000000002</v>
      </c>
      <c r="S262" s="8">
        <f>(J262*0.1)</f>
        <v>7.00909090909091</v>
      </c>
      <c r="T262" s="8">
        <f>(O262*0.5)</f>
        <v>31.863636363636367</v>
      </c>
      <c r="U262" s="30">
        <f>P262*40/Q262</f>
        <v>5.55</v>
      </c>
      <c r="V262" s="8">
        <f>(S262+T262+U262)</f>
        <v>44.42272727272727</v>
      </c>
      <c r="W262" s="35">
        <v>0</v>
      </c>
      <c r="X262" s="35"/>
      <c r="Y262" s="32"/>
    </row>
    <row r="263" spans="1:25" ht="18" customHeight="1">
      <c r="A263" s="31">
        <v>259</v>
      </c>
      <c r="B263" s="38" t="s">
        <v>432</v>
      </c>
      <c r="C263" s="38" t="s">
        <v>433</v>
      </c>
      <c r="D263" s="38" t="s">
        <v>27</v>
      </c>
      <c r="E263" s="36">
        <v>36617</v>
      </c>
      <c r="F263" s="38" t="s">
        <v>37</v>
      </c>
      <c r="G263" s="34">
        <v>814</v>
      </c>
      <c r="H263" s="30">
        <v>1100</v>
      </c>
      <c r="I263" s="30">
        <v>2016</v>
      </c>
      <c r="J263" s="8">
        <f>(G263/H263)*100</f>
        <v>74</v>
      </c>
      <c r="K263" s="34">
        <v>696</v>
      </c>
      <c r="L263" s="30">
        <v>1100</v>
      </c>
      <c r="M263" s="30">
        <v>2018</v>
      </c>
      <c r="N263" s="30">
        <f>IF(W263="MI",K263-10,K263)*1</f>
        <v>696</v>
      </c>
      <c r="O263" s="8">
        <f>(N263/L263)*100</f>
        <v>63.272727272727266</v>
      </c>
      <c r="P263" s="35">
        <v>107</v>
      </c>
      <c r="Q263" s="35">
        <v>800</v>
      </c>
      <c r="R263" s="8">
        <f>(P263/Q263)*100</f>
        <v>13.375</v>
      </c>
      <c r="S263" s="8">
        <f>(J263*0.1)</f>
        <v>7.4</v>
      </c>
      <c r="T263" s="8">
        <f>(O263*0.5)</f>
        <v>31.636363636363633</v>
      </c>
      <c r="U263" s="30">
        <f>P263*40/Q263</f>
        <v>5.35</v>
      </c>
      <c r="V263" s="8">
        <f>(S263+T263+U263)</f>
        <v>44.38636363636363</v>
      </c>
      <c r="W263" s="35"/>
      <c r="X263" s="35"/>
      <c r="Y263" s="32"/>
    </row>
    <row r="264" spans="1:25" ht="18" customHeight="1">
      <c r="A264" s="31">
        <v>260</v>
      </c>
      <c r="B264" s="32" t="s">
        <v>595</v>
      </c>
      <c r="C264" s="32" t="s">
        <v>596</v>
      </c>
      <c r="D264" s="32" t="s">
        <v>27</v>
      </c>
      <c r="E264" s="33" t="s">
        <v>597</v>
      </c>
      <c r="F264" s="32" t="s">
        <v>598</v>
      </c>
      <c r="G264" s="34">
        <v>842</v>
      </c>
      <c r="H264" s="30">
        <v>1100</v>
      </c>
      <c r="I264" s="30">
        <v>2015</v>
      </c>
      <c r="J264" s="8">
        <f>(G264/H264)*100</f>
        <v>76.54545454545455</v>
      </c>
      <c r="K264" s="34">
        <v>710</v>
      </c>
      <c r="L264" s="30">
        <v>1100</v>
      </c>
      <c r="M264" s="30">
        <v>2017</v>
      </c>
      <c r="N264" s="30">
        <f>IF(X264="MI",K264-10,K264)*1</f>
        <v>710</v>
      </c>
      <c r="O264" s="8">
        <f>(N264/L264)*100</f>
        <v>64.54545454545455</v>
      </c>
      <c r="P264" s="35">
        <v>85</v>
      </c>
      <c r="Q264" s="35">
        <v>800</v>
      </c>
      <c r="R264" s="8">
        <f>(P264/Q264)*100</f>
        <v>10.625</v>
      </c>
      <c r="S264" s="8">
        <f>(J264*0.1)</f>
        <v>7.654545454545455</v>
      </c>
      <c r="T264" s="8">
        <f>(O264*0.5)</f>
        <v>32.27272727272727</v>
      </c>
      <c r="U264" s="30">
        <f>P264*40/Q264</f>
        <v>4.25</v>
      </c>
      <c r="V264" s="8">
        <f>(S264+T264+U264)</f>
        <v>44.17727272727273</v>
      </c>
      <c r="W264" s="35"/>
      <c r="X264" s="35">
        <v>0</v>
      </c>
      <c r="Y264" s="32"/>
    </row>
    <row r="265" spans="1:25" ht="18" customHeight="1">
      <c r="A265" s="31">
        <v>261</v>
      </c>
      <c r="B265" s="32" t="s">
        <v>869</v>
      </c>
      <c r="C265" s="32" t="s">
        <v>870</v>
      </c>
      <c r="D265" s="32" t="s">
        <v>27</v>
      </c>
      <c r="E265" s="33" t="s">
        <v>871</v>
      </c>
      <c r="F265" s="32" t="s">
        <v>490</v>
      </c>
      <c r="G265" s="34">
        <v>810</v>
      </c>
      <c r="H265" s="30">
        <v>1100</v>
      </c>
      <c r="I265" s="30">
        <v>2016</v>
      </c>
      <c r="J265" s="8">
        <f>(G265/H265)*100</f>
        <v>73.63636363636363</v>
      </c>
      <c r="K265" s="34">
        <v>710</v>
      </c>
      <c r="L265" s="30">
        <v>1100</v>
      </c>
      <c r="M265" s="30">
        <v>2018</v>
      </c>
      <c r="N265" s="30">
        <f>IF(X265="MI",K265-10,K265)*1</f>
        <v>710</v>
      </c>
      <c r="O265" s="8">
        <f>(N265/L265)*100</f>
        <v>64.54545454545455</v>
      </c>
      <c r="P265" s="35">
        <v>90</v>
      </c>
      <c r="Q265" s="35">
        <v>800</v>
      </c>
      <c r="R265" s="8">
        <f>(P265/Q265)*100</f>
        <v>11.25</v>
      </c>
      <c r="S265" s="8">
        <f>(J265*0.1)</f>
        <v>7.363636363636363</v>
      </c>
      <c r="T265" s="8">
        <f>(O265*0.5)</f>
        <v>32.27272727272727</v>
      </c>
      <c r="U265" s="30">
        <f>P265*40/Q265</f>
        <v>4.5</v>
      </c>
      <c r="V265" s="8">
        <f>(S265+T265+U265)</f>
        <v>44.13636363636364</v>
      </c>
      <c r="W265" s="35"/>
      <c r="X265" s="35">
        <v>0</v>
      </c>
      <c r="Y265" s="32"/>
    </row>
    <row r="266" spans="1:25" ht="18" customHeight="1">
      <c r="A266" s="31">
        <v>262</v>
      </c>
      <c r="B266" s="32" t="s">
        <v>960</v>
      </c>
      <c r="C266" s="32" t="s">
        <v>961</v>
      </c>
      <c r="D266" s="32" t="s">
        <v>35</v>
      </c>
      <c r="E266" s="33" t="s">
        <v>641</v>
      </c>
      <c r="F266" s="32" t="s">
        <v>642</v>
      </c>
      <c r="G266" s="34">
        <v>890</v>
      </c>
      <c r="H266" s="30">
        <v>1100</v>
      </c>
      <c r="I266" s="30">
        <v>2016</v>
      </c>
      <c r="J266" s="8">
        <f>(G266/H266)*100</f>
        <v>80.9090909090909</v>
      </c>
      <c r="K266" s="34">
        <v>670</v>
      </c>
      <c r="L266" s="30">
        <v>1100</v>
      </c>
      <c r="M266" s="30">
        <v>2018</v>
      </c>
      <c r="N266" s="30">
        <f>IF(X266="MI",K266-10,K266)*1</f>
        <v>670</v>
      </c>
      <c r="O266" s="8">
        <f>(N266/L266)*100</f>
        <v>60.909090909090914</v>
      </c>
      <c r="P266" s="35">
        <v>111</v>
      </c>
      <c r="Q266" s="35">
        <v>800</v>
      </c>
      <c r="R266" s="8">
        <f>(P266/Q266)*100</f>
        <v>13.875000000000002</v>
      </c>
      <c r="S266" s="8">
        <f>(J266*0.1)</f>
        <v>8.090909090909092</v>
      </c>
      <c r="T266" s="8">
        <f>(O266*0.5)</f>
        <v>30.454545454545457</v>
      </c>
      <c r="U266" s="30">
        <f>P266*40/Q266</f>
        <v>5.55</v>
      </c>
      <c r="V266" s="8">
        <f>(S266+T266+U266)</f>
        <v>44.095454545454544</v>
      </c>
      <c r="W266" s="35"/>
      <c r="X266" s="35">
        <v>0</v>
      </c>
      <c r="Y266" s="32"/>
    </row>
    <row r="267" spans="1:25" ht="18" customHeight="1">
      <c r="A267" s="31">
        <v>263</v>
      </c>
      <c r="B267" s="38" t="s">
        <v>446</v>
      </c>
      <c r="C267" s="38" t="s">
        <v>447</v>
      </c>
      <c r="D267" s="38" t="s">
        <v>35</v>
      </c>
      <c r="E267" s="36" t="s">
        <v>448</v>
      </c>
      <c r="F267" s="38" t="s">
        <v>416</v>
      </c>
      <c r="G267" s="34">
        <v>730</v>
      </c>
      <c r="H267" s="30">
        <v>1100</v>
      </c>
      <c r="I267" s="30">
        <v>2016</v>
      </c>
      <c r="J267" s="8">
        <f>(G267/H267)*100</f>
        <v>66.36363636363637</v>
      </c>
      <c r="K267" s="34">
        <v>732</v>
      </c>
      <c r="L267" s="30">
        <v>1100</v>
      </c>
      <c r="M267" s="30">
        <v>2018</v>
      </c>
      <c r="N267" s="30">
        <f>IF(X267="MI",K267-10,K267)*1</f>
        <v>732</v>
      </c>
      <c r="O267" s="8">
        <f>(N267/L267)*100</f>
        <v>66.54545454545455</v>
      </c>
      <c r="P267" s="35">
        <v>81</v>
      </c>
      <c r="Q267" s="35">
        <v>800</v>
      </c>
      <c r="R267" s="8">
        <f>(P267/Q267)*100</f>
        <v>10.125</v>
      </c>
      <c r="S267" s="8">
        <f>(J267*0.1)</f>
        <v>6.636363636363638</v>
      </c>
      <c r="T267" s="8">
        <f>(O267*0.5)</f>
        <v>33.27272727272727</v>
      </c>
      <c r="U267" s="30">
        <f>P267*40/Q267</f>
        <v>4.05</v>
      </c>
      <c r="V267" s="8">
        <f>(S267+T267+U267)</f>
        <v>43.95909090909091</v>
      </c>
      <c r="W267" s="35"/>
      <c r="X267" s="35">
        <v>0</v>
      </c>
      <c r="Y267" s="32"/>
    </row>
    <row r="268" spans="1:25" ht="18" customHeight="1">
      <c r="A268" s="31">
        <v>264</v>
      </c>
      <c r="B268" s="38" t="s">
        <v>629</v>
      </c>
      <c r="C268" s="38" t="s">
        <v>630</v>
      </c>
      <c r="D268" s="38" t="s">
        <v>35</v>
      </c>
      <c r="E268" s="41" t="s">
        <v>517</v>
      </c>
      <c r="F268" s="38" t="s">
        <v>527</v>
      </c>
      <c r="G268" s="34">
        <v>870</v>
      </c>
      <c r="H268" s="30">
        <v>1100</v>
      </c>
      <c r="I268" s="30">
        <v>2016</v>
      </c>
      <c r="J268" s="8">
        <f>(G268/H268)*100</f>
        <v>79.0909090909091</v>
      </c>
      <c r="K268" s="34">
        <v>714</v>
      </c>
      <c r="L268" s="30">
        <v>1100</v>
      </c>
      <c r="M268" s="30">
        <v>2018</v>
      </c>
      <c r="N268" s="30">
        <f>IF(X268="MI",K268-10,K268)*1</f>
        <v>714</v>
      </c>
      <c r="O268" s="8">
        <f>(N268/L268)*100</f>
        <v>64.9090909090909</v>
      </c>
      <c r="P268" s="35">
        <v>69</v>
      </c>
      <c r="Q268" s="35">
        <v>800</v>
      </c>
      <c r="R268" s="8">
        <f>(P268/Q268)*100</f>
        <v>8.625</v>
      </c>
      <c r="S268" s="8">
        <f>(J268*0.1)</f>
        <v>7.90909090909091</v>
      </c>
      <c r="T268" s="8">
        <f>(O268*0.5)</f>
        <v>32.45454545454545</v>
      </c>
      <c r="U268" s="30">
        <f>P268*40/Q268</f>
        <v>3.45</v>
      </c>
      <c r="V268" s="8">
        <f>(S268+T268+U268)</f>
        <v>43.81363636363636</v>
      </c>
      <c r="W268" s="35"/>
      <c r="X268" s="35">
        <v>0</v>
      </c>
      <c r="Y268" s="32"/>
    </row>
    <row r="269" spans="1:25" ht="18" customHeight="1">
      <c r="A269" s="31">
        <v>265</v>
      </c>
      <c r="B269" s="32" t="s">
        <v>859</v>
      </c>
      <c r="C269" s="32" t="s">
        <v>860</v>
      </c>
      <c r="D269" s="32" t="s">
        <v>35</v>
      </c>
      <c r="E269" s="33" t="s">
        <v>861</v>
      </c>
      <c r="F269" s="32" t="s">
        <v>862</v>
      </c>
      <c r="G269" s="34">
        <v>809</v>
      </c>
      <c r="H269" s="30">
        <v>1100</v>
      </c>
      <c r="I269" s="30">
        <v>2016</v>
      </c>
      <c r="J269" s="8">
        <f>(G269/H269)*100</f>
        <v>73.54545454545455</v>
      </c>
      <c r="K269" s="34">
        <v>723</v>
      </c>
      <c r="L269" s="30">
        <v>1100</v>
      </c>
      <c r="M269" s="30">
        <v>2018</v>
      </c>
      <c r="N269" s="30">
        <f>IF(X269="MI",K269-10,K269)*1</f>
        <v>723</v>
      </c>
      <c r="O269" s="8">
        <f>(N269/L269)*100</f>
        <v>65.72727272727272</v>
      </c>
      <c r="P269" s="35">
        <v>71</v>
      </c>
      <c r="Q269" s="35">
        <v>800</v>
      </c>
      <c r="R269" s="8">
        <f>(P269/Q269)*100</f>
        <v>8.875</v>
      </c>
      <c r="S269" s="8">
        <f>(J269*0.1)</f>
        <v>7.354545454545455</v>
      </c>
      <c r="T269" s="8">
        <f>(O269*0.5)</f>
        <v>32.86363636363636</v>
      </c>
      <c r="U269" s="30">
        <f>P269*40/Q269</f>
        <v>3.55</v>
      </c>
      <c r="V269" s="8">
        <f>(S269+T269+U269)</f>
        <v>43.768181818181816</v>
      </c>
      <c r="W269" s="35"/>
      <c r="X269" s="35">
        <v>0</v>
      </c>
      <c r="Y269" s="32"/>
    </row>
    <row r="270" spans="1:25" ht="18" customHeight="1">
      <c r="A270" s="31">
        <v>266</v>
      </c>
      <c r="B270" s="38" t="s">
        <v>494</v>
      </c>
      <c r="C270" s="38" t="s">
        <v>495</v>
      </c>
      <c r="D270" s="38" t="s">
        <v>27</v>
      </c>
      <c r="E270" s="36" t="s">
        <v>496</v>
      </c>
      <c r="F270" s="38" t="s">
        <v>497</v>
      </c>
      <c r="G270" s="34">
        <v>909</v>
      </c>
      <c r="H270" s="30">
        <v>1100</v>
      </c>
      <c r="I270" s="30">
        <v>2016</v>
      </c>
      <c r="J270" s="8">
        <f>(G270/H270)*100</f>
        <v>82.63636363636364</v>
      </c>
      <c r="K270" s="34">
        <v>750</v>
      </c>
      <c r="L270" s="30">
        <v>1100</v>
      </c>
      <c r="M270" s="30">
        <v>2018</v>
      </c>
      <c r="N270" s="30">
        <f>IF(W270="MI",K270-10,K270)*1</f>
        <v>740</v>
      </c>
      <c r="O270" s="8">
        <f>(N270/L270)*100</f>
        <v>67.27272727272727</v>
      </c>
      <c r="P270" s="35">
        <v>33</v>
      </c>
      <c r="Q270" s="35">
        <v>800</v>
      </c>
      <c r="R270" s="8">
        <f>(P270/Q270)*100</f>
        <v>4.125</v>
      </c>
      <c r="S270" s="8">
        <f>(J270*0.1)</f>
        <v>8.263636363636364</v>
      </c>
      <c r="T270" s="8">
        <f>(O270*0.5)</f>
        <v>33.63636363636363</v>
      </c>
      <c r="U270" s="30">
        <f>P270*40/Q270</f>
        <v>1.65</v>
      </c>
      <c r="V270" s="8">
        <f>(S270+T270+U270)</f>
        <v>43.55</v>
      </c>
      <c r="W270" s="35" t="s">
        <v>23</v>
      </c>
      <c r="X270" s="48"/>
      <c r="Y270" s="32"/>
    </row>
    <row r="271" spans="1:25" ht="18" customHeight="1">
      <c r="A271" s="31">
        <v>267</v>
      </c>
      <c r="B271" s="38" t="s">
        <v>856</v>
      </c>
      <c r="C271" s="38" t="s">
        <v>857</v>
      </c>
      <c r="D271" s="38" t="s">
        <v>27</v>
      </c>
      <c r="E271" s="36" t="s">
        <v>858</v>
      </c>
      <c r="F271" s="38" t="s">
        <v>759</v>
      </c>
      <c r="G271" s="34">
        <v>817</v>
      </c>
      <c r="H271" s="30">
        <v>1100</v>
      </c>
      <c r="I271" s="30">
        <v>2016</v>
      </c>
      <c r="J271" s="8">
        <f>(G271/H271)*100</f>
        <v>74.27272727272727</v>
      </c>
      <c r="K271" s="34">
        <v>717</v>
      </c>
      <c r="L271" s="30">
        <v>1100</v>
      </c>
      <c r="M271" s="30">
        <v>2018</v>
      </c>
      <c r="N271" s="30">
        <f>IF(X271="MI",K271-10,K271)*1</f>
        <v>717</v>
      </c>
      <c r="O271" s="8">
        <f>(N271/L271)*100</f>
        <v>65.18181818181819</v>
      </c>
      <c r="P271" s="35">
        <v>69</v>
      </c>
      <c r="Q271" s="35">
        <v>800</v>
      </c>
      <c r="R271" s="8">
        <f>(P271/Q271)*100</f>
        <v>8.625</v>
      </c>
      <c r="S271" s="8">
        <f>(J271*0.1)</f>
        <v>7.427272727272727</v>
      </c>
      <c r="T271" s="8">
        <f>(O271*0.5)</f>
        <v>32.59090909090909</v>
      </c>
      <c r="U271" s="30">
        <f>P271*40/Q271</f>
        <v>3.45</v>
      </c>
      <c r="V271" s="8">
        <f>(S271+T271+U271)</f>
        <v>43.468181818181826</v>
      </c>
      <c r="W271" s="35"/>
      <c r="X271" s="35">
        <v>0</v>
      </c>
      <c r="Y271" s="32"/>
    </row>
    <row r="272" spans="1:25" ht="18" customHeight="1">
      <c r="A272" s="31">
        <v>268</v>
      </c>
      <c r="B272" s="32" t="s">
        <v>480</v>
      </c>
      <c r="C272" s="32" t="s">
        <v>481</v>
      </c>
      <c r="D272" s="32" t="s">
        <v>35</v>
      </c>
      <c r="E272" s="33" t="s">
        <v>482</v>
      </c>
      <c r="F272" s="32" t="s">
        <v>483</v>
      </c>
      <c r="G272" s="34">
        <v>823</v>
      </c>
      <c r="H272" s="30">
        <v>1100</v>
      </c>
      <c r="I272" s="30">
        <v>2016</v>
      </c>
      <c r="J272" s="8">
        <f>(G272/H272)*100</f>
        <v>74.81818181818181</v>
      </c>
      <c r="K272" s="34">
        <v>785</v>
      </c>
      <c r="L272" s="30">
        <v>1100</v>
      </c>
      <c r="M272" s="30">
        <v>2018</v>
      </c>
      <c r="N272" s="30">
        <f>IF(X272="MI",K272-10,K272)*1</f>
        <v>785</v>
      </c>
      <c r="O272" s="8">
        <f>(N272/L272)*100</f>
        <v>71.36363636363636</v>
      </c>
      <c r="P272" s="35">
        <v>6</v>
      </c>
      <c r="Q272" s="35">
        <v>800</v>
      </c>
      <c r="R272" s="8">
        <f>(P272/Q272)*100</f>
        <v>0.75</v>
      </c>
      <c r="S272" s="8">
        <f>(J272*0.1)</f>
        <v>7.4818181818181815</v>
      </c>
      <c r="T272" s="8">
        <f>(O272*0.5)</f>
        <v>35.68181818181818</v>
      </c>
      <c r="U272" s="30">
        <f>P272*40/Q272</f>
        <v>0.3</v>
      </c>
      <c r="V272" s="8">
        <f>(S272+T272+U272)</f>
        <v>43.46363636363636</v>
      </c>
      <c r="W272" s="35"/>
      <c r="X272" s="35">
        <v>0</v>
      </c>
      <c r="Y272" s="32"/>
    </row>
    <row r="273" spans="1:25" ht="18" customHeight="1">
      <c r="A273" s="31">
        <v>269</v>
      </c>
      <c r="B273" s="32" t="s">
        <v>829</v>
      </c>
      <c r="C273" s="32" t="s">
        <v>830</v>
      </c>
      <c r="D273" s="32" t="s">
        <v>27</v>
      </c>
      <c r="E273" s="33" t="s">
        <v>800</v>
      </c>
      <c r="F273" s="32" t="s">
        <v>527</v>
      </c>
      <c r="G273" s="34">
        <v>792</v>
      </c>
      <c r="H273" s="30">
        <v>1100</v>
      </c>
      <c r="I273" s="30">
        <v>2016</v>
      </c>
      <c r="J273" s="8">
        <f>(G273/H273)*100</f>
        <v>72</v>
      </c>
      <c r="K273" s="34">
        <v>702</v>
      </c>
      <c r="L273" s="30">
        <v>1100</v>
      </c>
      <c r="M273" s="30">
        <v>2018</v>
      </c>
      <c r="N273" s="30">
        <f>IF(X273="MI",K273-10,K273)*1</f>
        <v>702</v>
      </c>
      <c r="O273" s="8">
        <f>(N273/L273)*100</f>
        <v>63.81818181818182</v>
      </c>
      <c r="P273" s="35">
        <v>81</v>
      </c>
      <c r="Q273" s="35">
        <v>800</v>
      </c>
      <c r="R273" s="8">
        <f>(P273/Q273)*100</f>
        <v>10.125</v>
      </c>
      <c r="S273" s="8">
        <f>(J273*0.1)</f>
        <v>7.2</v>
      </c>
      <c r="T273" s="8">
        <f>(O273*0.5)</f>
        <v>31.90909090909091</v>
      </c>
      <c r="U273" s="30">
        <f>P273*40/Q273</f>
        <v>4.05</v>
      </c>
      <c r="V273" s="8">
        <f>(S273+T273+U273)</f>
        <v>43.15909090909091</v>
      </c>
      <c r="W273" s="35"/>
      <c r="X273" s="35">
        <v>0</v>
      </c>
      <c r="Y273" s="32"/>
    </row>
    <row r="274" spans="1:25" ht="18" customHeight="1">
      <c r="A274" s="31">
        <v>270</v>
      </c>
      <c r="B274" s="32" t="s">
        <v>863</v>
      </c>
      <c r="C274" s="32" t="s">
        <v>864</v>
      </c>
      <c r="D274" s="32" t="s">
        <v>35</v>
      </c>
      <c r="E274" s="33" t="s">
        <v>865</v>
      </c>
      <c r="F274" s="32" t="s">
        <v>866</v>
      </c>
      <c r="G274" s="34">
        <v>860</v>
      </c>
      <c r="H274" s="30">
        <v>1100</v>
      </c>
      <c r="I274" s="30">
        <v>2016</v>
      </c>
      <c r="J274" s="8">
        <f>(G274/H274)*100</f>
        <v>78.18181818181819</v>
      </c>
      <c r="K274" s="34">
        <v>749</v>
      </c>
      <c r="L274" s="30">
        <v>1100</v>
      </c>
      <c r="M274" s="30">
        <v>2018</v>
      </c>
      <c r="N274" s="30">
        <f>IF(X274="MI",K274-10,K274)*1</f>
        <v>749</v>
      </c>
      <c r="O274" s="8">
        <f>(N274/L274)*100</f>
        <v>68.0909090909091</v>
      </c>
      <c r="P274" s="35">
        <v>13</v>
      </c>
      <c r="Q274" s="35">
        <v>800</v>
      </c>
      <c r="R274" s="8">
        <f>(P274/Q274)*100</f>
        <v>1.625</v>
      </c>
      <c r="S274" s="8">
        <f>(J274*0.1)</f>
        <v>7.818181818181819</v>
      </c>
      <c r="T274" s="8">
        <f>(O274*0.5)</f>
        <v>34.04545454545455</v>
      </c>
      <c r="U274" s="30">
        <f>P274*40/Q274</f>
        <v>0.65</v>
      </c>
      <c r="V274" s="8">
        <f>(S274+T274+U274)</f>
        <v>42.513636363636365</v>
      </c>
      <c r="W274" s="35"/>
      <c r="X274" s="35">
        <v>0</v>
      </c>
      <c r="Y274" s="32"/>
    </row>
    <row r="275" spans="1:25" ht="18" customHeight="1">
      <c r="A275" s="31">
        <v>271</v>
      </c>
      <c r="B275" s="32" t="s">
        <v>40</v>
      </c>
      <c r="C275" s="32" t="s">
        <v>41</v>
      </c>
      <c r="D275" s="32" t="s">
        <v>27</v>
      </c>
      <c r="E275" s="33">
        <v>2000</v>
      </c>
      <c r="F275" s="32" t="s">
        <v>42</v>
      </c>
      <c r="G275" s="34">
        <v>802</v>
      </c>
      <c r="H275" s="30">
        <v>1100</v>
      </c>
      <c r="I275" s="30">
        <v>2016</v>
      </c>
      <c r="J275" s="8">
        <f>(G275/H275)*100</f>
        <v>72.9090909090909</v>
      </c>
      <c r="K275" s="34">
        <v>682</v>
      </c>
      <c r="L275" s="30">
        <v>1100</v>
      </c>
      <c r="M275" s="30">
        <v>2018</v>
      </c>
      <c r="N275" s="30">
        <f>IF(W275="MI",K275-10,K275)*1</f>
        <v>682</v>
      </c>
      <c r="O275" s="8">
        <f>(N275/L275)*100</f>
        <v>62</v>
      </c>
      <c r="P275" s="35">
        <v>84</v>
      </c>
      <c r="Q275" s="35">
        <v>800</v>
      </c>
      <c r="R275" s="8">
        <f>(P275/Q275)*100</f>
        <v>10.5</v>
      </c>
      <c r="S275" s="8">
        <f>(J275*0.1)</f>
        <v>7.290909090909091</v>
      </c>
      <c r="T275" s="8">
        <f>(O275*0.5)</f>
        <v>31</v>
      </c>
      <c r="U275" s="30">
        <f>P275*40/Q275</f>
        <v>4.2</v>
      </c>
      <c r="V275" s="8">
        <f>(S275+T275+U275)</f>
        <v>42.49090909090909</v>
      </c>
      <c r="W275" s="35">
        <v>0</v>
      </c>
      <c r="X275" s="35"/>
      <c r="Y275" s="32"/>
    </row>
    <row r="276" spans="1:25" ht="18" customHeight="1">
      <c r="A276" s="31">
        <v>272</v>
      </c>
      <c r="B276" s="38" t="s">
        <v>207</v>
      </c>
      <c r="C276" s="38" t="s">
        <v>407</v>
      </c>
      <c r="D276" s="38" t="s">
        <v>35</v>
      </c>
      <c r="E276" s="36">
        <v>36414</v>
      </c>
      <c r="F276" s="38" t="s">
        <v>37</v>
      </c>
      <c r="G276" s="34">
        <v>749</v>
      </c>
      <c r="H276" s="30">
        <v>1100</v>
      </c>
      <c r="I276" s="30">
        <v>2016</v>
      </c>
      <c r="J276" s="8">
        <f>(G276/H276)*100</f>
        <v>68.0909090909091</v>
      </c>
      <c r="K276" s="34">
        <v>744</v>
      </c>
      <c r="L276" s="30">
        <v>1100</v>
      </c>
      <c r="M276" s="30">
        <v>2018</v>
      </c>
      <c r="N276" s="30">
        <f>IF(W276="MI",K276-10,K276)*1</f>
        <v>744</v>
      </c>
      <c r="O276" s="8">
        <f>(N276/L276)*100</f>
        <v>67.63636363636364</v>
      </c>
      <c r="P276" s="35">
        <v>36</v>
      </c>
      <c r="Q276" s="35">
        <v>800</v>
      </c>
      <c r="R276" s="8">
        <f>(P276/Q276)*100</f>
        <v>4.5</v>
      </c>
      <c r="S276" s="8">
        <f>(J276*0.1)</f>
        <v>6.8090909090909095</v>
      </c>
      <c r="T276" s="8">
        <f>(O276*0.5)</f>
        <v>33.81818181818182</v>
      </c>
      <c r="U276" s="30">
        <f>P276*40/Q276</f>
        <v>1.8</v>
      </c>
      <c r="V276" s="8">
        <f>(S276+T276+U276)</f>
        <v>42.42727272727273</v>
      </c>
      <c r="W276" s="35">
        <v>0</v>
      </c>
      <c r="X276" s="35"/>
      <c r="Y276" s="32"/>
    </row>
    <row r="277" spans="1:25" ht="18" customHeight="1">
      <c r="A277" s="31">
        <v>273</v>
      </c>
      <c r="B277" s="32" t="s">
        <v>962</v>
      </c>
      <c r="C277" s="32" t="s">
        <v>588</v>
      </c>
      <c r="D277" s="32" t="s">
        <v>27</v>
      </c>
      <c r="E277" s="33" t="s">
        <v>571</v>
      </c>
      <c r="F277" s="32" t="s">
        <v>483</v>
      </c>
      <c r="G277" s="34">
        <v>773</v>
      </c>
      <c r="H277" s="30">
        <v>1100</v>
      </c>
      <c r="I277" s="30">
        <v>2016</v>
      </c>
      <c r="J277" s="8">
        <f>(G277/H277)*100</f>
        <v>70.27272727272728</v>
      </c>
      <c r="K277" s="34">
        <v>773</v>
      </c>
      <c r="L277" s="30">
        <v>1100</v>
      </c>
      <c r="M277" s="30">
        <v>2018</v>
      </c>
      <c r="N277" s="30">
        <f>IF(X277="MI",K277-10,K277)*1</f>
        <v>773</v>
      </c>
      <c r="O277" s="8">
        <f>(N277/L277)*100</f>
        <v>70.27272727272728</v>
      </c>
      <c r="P277" s="35">
        <v>5</v>
      </c>
      <c r="Q277" s="35">
        <v>800</v>
      </c>
      <c r="R277" s="8">
        <f>(P277/Q277)*100</f>
        <v>0.625</v>
      </c>
      <c r="S277" s="8">
        <f>(J277*0.1)</f>
        <v>7.027272727272728</v>
      </c>
      <c r="T277" s="8">
        <f>(O277*0.5)</f>
        <v>35.13636363636364</v>
      </c>
      <c r="U277" s="30">
        <f>P277*40/Q277</f>
        <v>0.25</v>
      </c>
      <c r="V277" s="8">
        <f>(S277+T277+U277)</f>
        <v>42.41363636363637</v>
      </c>
      <c r="W277" s="35"/>
      <c r="X277" s="35">
        <v>0</v>
      </c>
      <c r="Y277" s="32"/>
    </row>
    <row r="278" spans="1:25" ht="18" customHeight="1">
      <c r="A278" s="31">
        <v>274</v>
      </c>
      <c r="B278" s="38" t="s">
        <v>466</v>
      </c>
      <c r="C278" s="38" t="s">
        <v>467</v>
      </c>
      <c r="D278" s="38" t="s">
        <v>27</v>
      </c>
      <c r="E278" s="39" t="s">
        <v>468</v>
      </c>
      <c r="F278" s="38" t="s">
        <v>437</v>
      </c>
      <c r="G278" s="34">
        <v>822</v>
      </c>
      <c r="H278" s="30">
        <v>1100</v>
      </c>
      <c r="I278" s="30">
        <v>2016</v>
      </c>
      <c r="J278" s="8">
        <f>(G278/H278)*100</f>
        <v>74.72727272727273</v>
      </c>
      <c r="K278" s="34">
        <v>693</v>
      </c>
      <c r="L278" s="30">
        <v>1100</v>
      </c>
      <c r="M278" s="30">
        <v>2018</v>
      </c>
      <c r="N278" s="30">
        <f>IF(X278="MI",K278-10,K278)*1</f>
        <v>693</v>
      </c>
      <c r="O278" s="8">
        <f>(N278/L278)*100</f>
        <v>63</v>
      </c>
      <c r="P278" s="35">
        <v>56</v>
      </c>
      <c r="Q278" s="35">
        <v>800</v>
      </c>
      <c r="R278" s="8">
        <f>(P278/Q278)*100</f>
        <v>7.000000000000001</v>
      </c>
      <c r="S278" s="8">
        <f>(J278*0.1)</f>
        <v>7.4727272727272736</v>
      </c>
      <c r="T278" s="8">
        <f>(O278*0.5)</f>
        <v>31.5</v>
      </c>
      <c r="U278" s="30">
        <f>P278*40/Q278</f>
        <v>2.8</v>
      </c>
      <c r="V278" s="8">
        <f>(S278+T278+U278)</f>
        <v>41.77272727272727</v>
      </c>
      <c r="W278" s="35"/>
      <c r="X278" s="35">
        <v>0</v>
      </c>
      <c r="Y278" s="32"/>
    </row>
    <row r="279" spans="1:25" ht="18" customHeight="1">
      <c r="A279" s="31">
        <v>275</v>
      </c>
      <c r="B279" s="32" t="s">
        <v>459</v>
      </c>
      <c r="C279" s="32" t="s">
        <v>460</v>
      </c>
      <c r="D279" s="32" t="s">
        <v>35</v>
      </c>
      <c r="E279" s="33" t="s">
        <v>461</v>
      </c>
      <c r="F279" s="32" t="s">
        <v>462</v>
      </c>
      <c r="G279" s="34">
        <v>750</v>
      </c>
      <c r="H279" s="30">
        <v>1100</v>
      </c>
      <c r="I279" s="30">
        <v>2015</v>
      </c>
      <c r="J279" s="8">
        <f>(G279/H279)*100</f>
        <v>68.18181818181817</v>
      </c>
      <c r="K279" s="34">
        <v>677</v>
      </c>
      <c r="L279" s="30">
        <v>1100</v>
      </c>
      <c r="M279" s="30">
        <v>2018</v>
      </c>
      <c r="N279" s="30">
        <f>IF(X279="MI",K279-10,K279)*1</f>
        <v>677</v>
      </c>
      <c r="O279" s="8">
        <f>(N279/L279)*100</f>
        <v>61.54545454545455</v>
      </c>
      <c r="P279" s="35">
        <v>78</v>
      </c>
      <c r="Q279" s="35">
        <v>800</v>
      </c>
      <c r="R279" s="8">
        <f>(P279/Q279)*100</f>
        <v>9.75</v>
      </c>
      <c r="S279" s="8">
        <f>(J279*0.1)</f>
        <v>6.8181818181818175</v>
      </c>
      <c r="T279" s="8">
        <f>(O279*0.5)</f>
        <v>30.772727272727273</v>
      </c>
      <c r="U279" s="30">
        <f>P279*40/Q279</f>
        <v>3.9</v>
      </c>
      <c r="V279" s="8">
        <f>(S279+T279+U279)</f>
        <v>41.49090909090909</v>
      </c>
      <c r="W279" s="35"/>
      <c r="X279" s="35">
        <v>0</v>
      </c>
      <c r="Y279" s="32"/>
    </row>
    <row r="280" spans="1:25" ht="18" customHeight="1">
      <c r="A280" s="31">
        <v>276</v>
      </c>
      <c r="B280" s="32" t="s">
        <v>161</v>
      </c>
      <c r="C280" s="32" t="s">
        <v>162</v>
      </c>
      <c r="D280" s="32" t="s">
        <v>27</v>
      </c>
      <c r="E280" s="33">
        <v>36802</v>
      </c>
      <c r="F280" s="32" t="s">
        <v>37</v>
      </c>
      <c r="G280" s="34">
        <v>822</v>
      </c>
      <c r="H280" s="30">
        <v>1100</v>
      </c>
      <c r="I280" s="30">
        <v>2016</v>
      </c>
      <c r="J280" s="8">
        <f>(G280/H280)*100</f>
        <v>74.72727272727273</v>
      </c>
      <c r="K280" s="34">
        <v>707</v>
      </c>
      <c r="L280" s="30">
        <v>1100</v>
      </c>
      <c r="M280" s="30">
        <v>2018</v>
      </c>
      <c r="N280" s="30">
        <f>IF(W280="MI",K280-10,K280)*1</f>
        <v>707</v>
      </c>
      <c r="O280" s="8">
        <f>(N280/L280)*100</f>
        <v>64.27272727272727</v>
      </c>
      <c r="P280" s="35">
        <v>30</v>
      </c>
      <c r="Q280" s="35">
        <v>800</v>
      </c>
      <c r="R280" s="8">
        <f>(P280/Q280)*100</f>
        <v>3.75</v>
      </c>
      <c r="S280" s="8">
        <f>(J280*0.1)</f>
        <v>7.4727272727272736</v>
      </c>
      <c r="T280" s="8">
        <f>(O280*0.5)</f>
        <v>32.13636363636363</v>
      </c>
      <c r="U280" s="30">
        <f>P280*40/Q280</f>
        <v>1.5</v>
      </c>
      <c r="V280" s="8">
        <f>(S280+T280+U280)</f>
        <v>41.10909090909091</v>
      </c>
      <c r="W280" s="35">
        <v>0</v>
      </c>
      <c r="X280" s="34"/>
      <c r="Y280" s="32"/>
    </row>
    <row r="281" spans="1:25" ht="18" customHeight="1">
      <c r="A281" s="31">
        <v>277</v>
      </c>
      <c r="B281" s="32" t="s">
        <v>837</v>
      </c>
      <c r="C281" s="32" t="s">
        <v>964</v>
      </c>
      <c r="D281" s="32" t="s">
        <v>35</v>
      </c>
      <c r="E281" s="33" t="s">
        <v>839</v>
      </c>
      <c r="F281" s="32" t="s">
        <v>483</v>
      </c>
      <c r="G281" s="34">
        <v>717</v>
      </c>
      <c r="H281" s="30">
        <v>1100</v>
      </c>
      <c r="I281" s="30">
        <v>2014</v>
      </c>
      <c r="J281" s="8">
        <f>(G281/H281)*100</f>
        <v>65.18181818181819</v>
      </c>
      <c r="K281" s="34">
        <v>717</v>
      </c>
      <c r="L281" s="30">
        <v>1100</v>
      </c>
      <c r="M281" s="30">
        <v>2016</v>
      </c>
      <c r="N281" s="30">
        <f>IF(X281="MI",K281-10,K281)*1</f>
        <v>717</v>
      </c>
      <c r="O281" s="8">
        <f>(N281/L281)*100</f>
        <v>65.18181818181819</v>
      </c>
      <c r="P281" s="35">
        <v>28</v>
      </c>
      <c r="Q281" s="35">
        <v>800</v>
      </c>
      <c r="R281" s="8">
        <f>(P281/Q281)*100</f>
        <v>3.5000000000000004</v>
      </c>
      <c r="S281" s="8">
        <f>(J281*0.1)</f>
        <v>6.518181818181819</v>
      </c>
      <c r="T281" s="8">
        <f>(O281*0.5)</f>
        <v>32.59090909090909</v>
      </c>
      <c r="U281" s="30">
        <f>P281*40/Q281</f>
        <v>1.4</v>
      </c>
      <c r="V281" s="8">
        <f>(S281+T281+U281)</f>
        <v>40.50909090909091</v>
      </c>
      <c r="W281" s="35"/>
      <c r="X281" s="35">
        <v>0</v>
      </c>
      <c r="Y281" s="32"/>
    </row>
    <row r="282" spans="1:25" ht="18" customHeight="1">
      <c r="A282" s="31">
        <v>278</v>
      </c>
      <c r="B282" s="32" t="s">
        <v>575</v>
      </c>
      <c r="C282" s="32" t="s">
        <v>576</v>
      </c>
      <c r="D282" s="32" t="s">
        <v>35</v>
      </c>
      <c r="E282" s="33" t="s">
        <v>577</v>
      </c>
      <c r="F282" s="32" t="s">
        <v>483</v>
      </c>
      <c r="G282" s="34">
        <v>596</v>
      </c>
      <c r="H282" s="30">
        <v>1100</v>
      </c>
      <c r="I282" s="30">
        <v>2016</v>
      </c>
      <c r="J282" s="8">
        <f>(G282/H282)*100</f>
        <v>54.18181818181819</v>
      </c>
      <c r="K282" s="34">
        <v>719</v>
      </c>
      <c r="L282" s="30">
        <v>1100</v>
      </c>
      <c r="M282" s="30">
        <v>2014</v>
      </c>
      <c r="N282" s="30">
        <f>IF(W282="MI",K282-10,K282)*1</f>
        <v>709</v>
      </c>
      <c r="O282" s="8">
        <f>(N282/L282)*100</f>
        <v>64.45454545454545</v>
      </c>
      <c r="P282" s="35">
        <v>56</v>
      </c>
      <c r="Q282" s="35">
        <v>800</v>
      </c>
      <c r="R282" s="8">
        <f>(P282/Q282)*100</f>
        <v>7.000000000000001</v>
      </c>
      <c r="S282" s="8">
        <f>(J282*0.1)</f>
        <v>5.418181818181819</v>
      </c>
      <c r="T282" s="8">
        <f>(O282*0.5)</f>
        <v>32.22727272727273</v>
      </c>
      <c r="U282" s="30">
        <f>P282*40/Q282</f>
        <v>2.8</v>
      </c>
      <c r="V282" s="8">
        <f>(S282+T282+U282)</f>
        <v>40.445454545454545</v>
      </c>
      <c r="W282" s="35" t="s">
        <v>23</v>
      </c>
      <c r="X282" s="48"/>
      <c r="Y282" s="32"/>
    </row>
    <row r="283" spans="1:25" ht="18" customHeight="1">
      <c r="A283" s="31">
        <v>279</v>
      </c>
      <c r="B283" s="38" t="s">
        <v>217</v>
      </c>
      <c r="C283" s="38" t="s">
        <v>218</v>
      </c>
      <c r="D283" s="38" t="s">
        <v>27</v>
      </c>
      <c r="E283" s="36" t="s">
        <v>219</v>
      </c>
      <c r="F283" s="38" t="s">
        <v>220</v>
      </c>
      <c r="G283" s="34">
        <v>500</v>
      </c>
      <c r="H283" s="30">
        <v>1050</v>
      </c>
      <c r="I283" s="30">
        <v>2015</v>
      </c>
      <c r="J283" s="8">
        <f>(G283/H283)*100</f>
        <v>47.61904761904761</v>
      </c>
      <c r="K283" s="34">
        <v>658</v>
      </c>
      <c r="L283" s="30">
        <v>1100</v>
      </c>
      <c r="M283" s="30">
        <v>2018</v>
      </c>
      <c r="N283" s="30">
        <f>IF(W283="MI",K283-10,K283)*1</f>
        <v>648</v>
      </c>
      <c r="O283" s="8">
        <f>(N283/L283)*100</f>
        <v>58.909090909090914</v>
      </c>
      <c r="P283" s="35">
        <v>85</v>
      </c>
      <c r="Q283" s="35">
        <v>800</v>
      </c>
      <c r="R283" s="8">
        <f>(P283/Q283)*100</f>
        <v>10.625</v>
      </c>
      <c r="S283" s="8">
        <f>(J283*0.1)</f>
        <v>4.761904761904762</v>
      </c>
      <c r="T283" s="8">
        <f>(O283*0.5)</f>
        <v>29.454545454545457</v>
      </c>
      <c r="U283" s="30">
        <f>P283*40/Q283</f>
        <v>4.25</v>
      </c>
      <c r="V283" s="8">
        <f>(S283+T283+U283)</f>
        <v>38.46645021645022</v>
      </c>
      <c r="W283" s="35" t="s">
        <v>23</v>
      </c>
      <c r="X283" s="35"/>
      <c r="Y283" s="32"/>
    </row>
    <row r="284" spans="1:25" ht="18" customHeight="1">
      <c r="A284" s="31">
        <v>280</v>
      </c>
      <c r="B284" s="32" t="s">
        <v>614</v>
      </c>
      <c r="C284" s="32" t="s">
        <v>615</v>
      </c>
      <c r="D284" s="32" t="s">
        <v>27</v>
      </c>
      <c r="E284" s="33" t="s">
        <v>616</v>
      </c>
      <c r="F284" s="32" t="s">
        <v>483</v>
      </c>
      <c r="G284" s="34">
        <v>705</v>
      </c>
      <c r="H284" s="30">
        <v>1100</v>
      </c>
      <c r="I284" s="30">
        <v>2016</v>
      </c>
      <c r="J284" s="8">
        <f>(G284/H284)*100</f>
        <v>64.0909090909091</v>
      </c>
      <c r="K284" s="34">
        <v>651</v>
      </c>
      <c r="L284" s="30">
        <v>1100</v>
      </c>
      <c r="M284" s="30">
        <v>2018</v>
      </c>
      <c r="N284" s="30">
        <f>IF(X284="MI",K284-10,K284)*1</f>
        <v>651</v>
      </c>
      <c r="O284" s="8">
        <f>(N284/L284)*100</f>
        <v>59.18181818181818</v>
      </c>
      <c r="P284" s="35">
        <v>42</v>
      </c>
      <c r="Q284" s="35">
        <v>800</v>
      </c>
      <c r="R284" s="8">
        <f>(P284/Q284)*100</f>
        <v>5.25</v>
      </c>
      <c r="S284" s="8">
        <f>(J284*0.1)</f>
        <v>6.40909090909091</v>
      </c>
      <c r="T284" s="8">
        <f>(O284*0.5)</f>
        <v>29.59090909090909</v>
      </c>
      <c r="U284" s="30">
        <f>P284*40/Q284</f>
        <v>2.1</v>
      </c>
      <c r="V284" s="8">
        <f>(S284+T284+U284)</f>
        <v>38.1</v>
      </c>
      <c r="W284" s="35"/>
      <c r="X284" s="35">
        <v>0</v>
      </c>
      <c r="Y284" s="32"/>
    </row>
    <row r="285" spans="1:25" ht="18" customHeight="1">
      <c r="A285" s="31">
        <v>281</v>
      </c>
      <c r="B285" s="38" t="s">
        <v>55</v>
      </c>
      <c r="C285" s="38" t="s">
        <v>56</v>
      </c>
      <c r="D285" s="38" t="s">
        <v>27</v>
      </c>
      <c r="E285" s="39">
        <v>36587</v>
      </c>
      <c r="F285" s="38" t="s">
        <v>58</v>
      </c>
      <c r="G285" s="34">
        <v>772</v>
      </c>
      <c r="H285" s="30">
        <v>1100</v>
      </c>
      <c r="I285" s="30">
        <v>2016</v>
      </c>
      <c r="J285" s="8">
        <f>(G285/H285)*100</f>
        <v>70.18181818181817</v>
      </c>
      <c r="K285" s="34">
        <v>648</v>
      </c>
      <c r="L285" s="30">
        <v>1100</v>
      </c>
      <c r="M285" s="30">
        <v>2018</v>
      </c>
      <c r="N285" s="30">
        <f>IF(W285="MI",K285-10,K285)*1</f>
        <v>648</v>
      </c>
      <c r="O285" s="8">
        <f>(N285/L285)*100</f>
        <v>58.909090909090914</v>
      </c>
      <c r="P285" s="35">
        <v>31</v>
      </c>
      <c r="Q285" s="35">
        <v>800</v>
      </c>
      <c r="R285" s="8">
        <f>(P285/Q285)*100</f>
        <v>3.875</v>
      </c>
      <c r="S285" s="8">
        <f>(J285*0.1)</f>
        <v>7.018181818181818</v>
      </c>
      <c r="T285" s="8">
        <f>(O285*0.5)</f>
        <v>29.454545454545457</v>
      </c>
      <c r="U285" s="30">
        <f>P285*40/Q285</f>
        <v>1.55</v>
      </c>
      <c r="V285" s="8">
        <f>(S285+T285+U285)</f>
        <v>38.02272727272727</v>
      </c>
      <c r="W285" s="35">
        <v>0</v>
      </c>
      <c r="X285" s="35"/>
      <c r="Y285" s="32"/>
    </row>
    <row r="286" spans="1:25" ht="18" customHeight="1">
      <c r="A286" s="31">
        <v>282</v>
      </c>
      <c r="B286" s="32" t="s">
        <v>657</v>
      </c>
      <c r="C286" s="32" t="s">
        <v>658</v>
      </c>
      <c r="D286" s="32" t="s">
        <v>27</v>
      </c>
      <c r="E286" s="33" t="s">
        <v>659</v>
      </c>
      <c r="F286" s="32" t="s">
        <v>454</v>
      </c>
      <c r="G286" s="34">
        <v>638</v>
      </c>
      <c r="H286" s="30">
        <v>1100</v>
      </c>
      <c r="I286" s="30">
        <v>2016</v>
      </c>
      <c r="J286" s="8">
        <f>(G286/H286)*100</f>
        <v>57.99999999999999</v>
      </c>
      <c r="K286" s="34">
        <v>666</v>
      </c>
      <c r="L286" s="30">
        <v>1100</v>
      </c>
      <c r="M286" s="30">
        <v>2018</v>
      </c>
      <c r="N286" s="30">
        <f>IF(X286="MI",K286-10,K286)*1</f>
        <v>666</v>
      </c>
      <c r="O286" s="8">
        <f>(N286/L286)*100</f>
        <v>60.54545454545455</v>
      </c>
      <c r="P286" s="35">
        <v>29</v>
      </c>
      <c r="Q286" s="35">
        <v>800</v>
      </c>
      <c r="R286" s="8">
        <f>(P286/Q286)*100</f>
        <v>3.6249999999999996</v>
      </c>
      <c r="S286" s="8">
        <f>(J286*0.1)</f>
        <v>5.8</v>
      </c>
      <c r="T286" s="8">
        <f>(O286*0.5)</f>
        <v>30.272727272727273</v>
      </c>
      <c r="U286" s="30">
        <f>P286*40/Q286</f>
        <v>1.45</v>
      </c>
      <c r="V286" s="8">
        <f>(S286+T286+U286)</f>
        <v>37.52272727272727</v>
      </c>
      <c r="W286" s="35"/>
      <c r="X286" s="35">
        <v>0</v>
      </c>
      <c r="Y286" s="32"/>
    </row>
    <row r="287" spans="1:25" s="60" customFormat="1" ht="16.5" customHeight="1">
      <c r="A287" s="31">
        <v>283</v>
      </c>
      <c r="B287" s="38" t="s">
        <v>419</v>
      </c>
      <c r="C287" s="38" t="s">
        <v>418</v>
      </c>
      <c r="D287" s="38" t="s">
        <v>27</v>
      </c>
      <c r="E287" s="36">
        <v>36344</v>
      </c>
      <c r="F287" s="38" t="s">
        <v>58</v>
      </c>
      <c r="G287" s="34">
        <v>686</v>
      </c>
      <c r="H287" s="30">
        <v>1100</v>
      </c>
      <c r="I287" s="30">
        <v>2015</v>
      </c>
      <c r="J287" s="8">
        <f>(G287/H287)*100</f>
        <v>62.36363636363637</v>
      </c>
      <c r="K287" s="34">
        <v>608</v>
      </c>
      <c r="L287" s="30">
        <v>1100</v>
      </c>
      <c r="M287" s="30">
        <v>2018</v>
      </c>
      <c r="N287" s="30">
        <f>IF(W287="MI",K287-10,K287)*1</f>
        <v>608</v>
      </c>
      <c r="O287" s="8">
        <f>(N287/L287)*100</f>
        <v>55.27272727272727</v>
      </c>
      <c r="P287" s="35">
        <v>29</v>
      </c>
      <c r="Q287" s="35">
        <v>800</v>
      </c>
      <c r="R287" s="8">
        <f>(P287/Q287)*100</f>
        <v>3.6249999999999996</v>
      </c>
      <c r="S287" s="8">
        <f>(J287*0.1)</f>
        <v>6.236363636363637</v>
      </c>
      <c r="T287" s="8">
        <f>(O287*0.5)</f>
        <v>27.636363636363637</v>
      </c>
      <c r="U287" s="30">
        <f>P287*40/Q287</f>
        <v>1.45</v>
      </c>
      <c r="V287" s="8">
        <f>(S287+T287+U287)</f>
        <v>35.32272727272728</v>
      </c>
      <c r="W287" s="35">
        <v>0</v>
      </c>
      <c r="X287" s="35"/>
      <c r="Y287" s="32"/>
    </row>
    <row r="288" spans="1:25" ht="18" customHeight="1">
      <c r="A288" s="31">
        <v>284</v>
      </c>
      <c r="B288" s="32" t="s">
        <v>682</v>
      </c>
      <c r="C288" s="32" t="s">
        <v>683</v>
      </c>
      <c r="D288" s="32" t="s">
        <v>27</v>
      </c>
      <c r="E288" s="33" t="s">
        <v>684</v>
      </c>
      <c r="F288" s="32" t="s">
        <v>685</v>
      </c>
      <c r="G288" s="34">
        <v>785</v>
      </c>
      <c r="H288" s="30">
        <v>1100</v>
      </c>
      <c r="I288" s="30">
        <v>2015</v>
      </c>
      <c r="J288" s="8">
        <f>(G288/H288)*100</f>
        <v>71.36363636363636</v>
      </c>
      <c r="K288" s="34">
        <v>598</v>
      </c>
      <c r="L288" s="30">
        <v>1100</v>
      </c>
      <c r="M288" s="30">
        <v>2017</v>
      </c>
      <c r="N288" s="30">
        <f>IF(X288="MI",K288-10,K288)*1</f>
        <v>598</v>
      </c>
      <c r="O288" s="8">
        <f>(N288/L288)*100</f>
        <v>54.36363636363636</v>
      </c>
      <c r="P288" s="35">
        <v>14</v>
      </c>
      <c r="Q288" s="35">
        <v>800</v>
      </c>
      <c r="R288" s="8">
        <f>(P288/Q288)*100</f>
        <v>1.7500000000000002</v>
      </c>
      <c r="S288" s="8">
        <f>(J288*0.1)</f>
        <v>7.136363636363637</v>
      </c>
      <c r="T288" s="8">
        <f>(O288*0.5)</f>
        <v>27.18181818181818</v>
      </c>
      <c r="U288" s="30">
        <f>P288*40/Q288</f>
        <v>0.7</v>
      </c>
      <c r="V288" s="8">
        <f>(S288+T288+U288)</f>
        <v>35.018181818181816</v>
      </c>
      <c r="W288" s="35"/>
      <c r="X288" s="35">
        <v>0</v>
      </c>
      <c r="Y288" s="32"/>
    </row>
    <row r="289" spans="1:25" ht="18" customHeight="1">
      <c r="A289" s="31">
        <v>285</v>
      </c>
      <c r="B289" s="32" t="s">
        <v>576</v>
      </c>
      <c r="C289" s="32" t="s">
        <v>965</v>
      </c>
      <c r="D289" s="32" t="s">
        <v>27</v>
      </c>
      <c r="E289" s="33" t="s">
        <v>617</v>
      </c>
      <c r="F289" s="32" t="s">
        <v>618</v>
      </c>
      <c r="G289" s="34">
        <v>695</v>
      </c>
      <c r="H289" s="30">
        <v>1100</v>
      </c>
      <c r="I289" s="30">
        <v>2016</v>
      </c>
      <c r="J289" s="8">
        <f>(G289/H289)*100</f>
        <v>63.18181818181819</v>
      </c>
      <c r="K289" s="34"/>
      <c r="L289" s="30">
        <v>1100</v>
      </c>
      <c r="M289" s="30">
        <v>2018</v>
      </c>
      <c r="N289" s="30">
        <f>IF(X289="MI",K289-10,K289)*1</f>
        <v>0</v>
      </c>
      <c r="O289" s="8">
        <f>(N289/L289)*100</f>
        <v>0</v>
      </c>
      <c r="P289" s="35">
        <v>84</v>
      </c>
      <c r="Q289" s="35">
        <v>800</v>
      </c>
      <c r="R289" s="8">
        <f>(P289/Q289)*100</f>
        <v>10.5</v>
      </c>
      <c r="S289" s="8">
        <f>(J289*0.1)</f>
        <v>6.318181818181819</v>
      </c>
      <c r="T289" s="8">
        <f>(O289*0.5)</f>
        <v>0</v>
      </c>
      <c r="U289" s="30">
        <f>P289*40/Q289</f>
        <v>4.2</v>
      </c>
      <c r="V289" s="8">
        <f>(S289+T289+U289)</f>
        <v>10.51818181818182</v>
      </c>
      <c r="W289" s="35"/>
      <c r="X289" s="35">
        <v>0</v>
      </c>
      <c r="Y289" s="43" t="s">
        <v>912</v>
      </c>
    </row>
    <row r="290" spans="1:25" s="49" customFormat="1" ht="24" customHeight="1">
      <c r="A290" s="31">
        <v>286</v>
      </c>
      <c r="B290" s="32" t="s">
        <v>134</v>
      </c>
      <c r="C290" s="38" t="s">
        <v>963</v>
      </c>
      <c r="D290" s="38" t="s">
        <v>35</v>
      </c>
      <c r="E290" s="36">
        <v>36199</v>
      </c>
      <c r="F290" s="38" t="s">
        <v>37</v>
      </c>
      <c r="G290" s="34">
        <v>898</v>
      </c>
      <c r="H290" s="30">
        <v>1100</v>
      </c>
      <c r="I290" s="30">
        <v>2016</v>
      </c>
      <c r="J290" s="8">
        <f>(G290/H290)*100</f>
        <v>81.63636363636364</v>
      </c>
      <c r="K290" s="34">
        <v>747</v>
      </c>
      <c r="L290" s="30">
        <v>1100</v>
      </c>
      <c r="M290" s="30">
        <v>2018</v>
      </c>
      <c r="N290" s="30">
        <f>IF(W290="MI",K290-10,K290)*1</f>
        <v>747</v>
      </c>
      <c r="O290" s="8">
        <f>(N290/L290)*100</f>
        <v>67.9090909090909</v>
      </c>
      <c r="P290" s="35" t="s">
        <v>397</v>
      </c>
      <c r="Q290" s="35">
        <v>800</v>
      </c>
      <c r="R290" s="8" t="e">
        <f>(P290/Q290)*100</f>
        <v>#VALUE!</v>
      </c>
      <c r="S290" s="8">
        <f>(J290*0.1)</f>
        <v>8.163636363636364</v>
      </c>
      <c r="T290" s="8">
        <f>(O290*0.5)</f>
        <v>33.95454545454545</v>
      </c>
      <c r="U290" s="30" t="e">
        <f>P290*40/Q290</f>
        <v>#VALUE!</v>
      </c>
      <c r="V290" s="8" t="e">
        <f>(S290+T290+U290)</f>
        <v>#VALUE!</v>
      </c>
      <c r="W290" s="35">
        <v>0</v>
      </c>
      <c r="X290" s="47"/>
      <c r="Y290" s="43" t="s">
        <v>911</v>
      </c>
    </row>
    <row r="291" spans="1:25" ht="18" customHeight="1">
      <c r="A291" s="31">
        <v>287</v>
      </c>
      <c r="B291" s="38" t="s">
        <v>141</v>
      </c>
      <c r="C291" s="38" t="s">
        <v>142</v>
      </c>
      <c r="D291" s="38" t="s">
        <v>27</v>
      </c>
      <c r="E291" s="39">
        <v>36163</v>
      </c>
      <c r="F291" s="38" t="s">
        <v>345</v>
      </c>
      <c r="G291" s="34">
        <v>876</v>
      </c>
      <c r="H291" s="30">
        <v>1100</v>
      </c>
      <c r="I291" s="30">
        <v>2015</v>
      </c>
      <c r="J291" s="8">
        <f>(G291/H291)*100</f>
        <v>79.63636363636364</v>
      </c>
      <c r="K291" s="34">
        <v>766</v>
      </c>
      <c r="L291" s="30">
        <v>1100</v>
      </c>
      <c r="M291" s="30">
        <v>2017</v>
      </c>
      <c r="N291" s="30">
        <f>IF(W291="MI",K291-10,K291)*1</f>
        <v>766</v>
      </c>
      <c r="O291" s="8">
        <f>(N291/L291)*100</f>
        <v>69.63636363636364</v>
      </c>
      <c r="P291" s="35" t="s">
        <v>397</v>
      </c>
      <c r="Q291" s="35">
        <v>800</v>
      </c>
      <c r="R291" s="8" t="e">
        <f>(P291/Q291)*100</f>
        <v>#VALUE!</v>
      </c>
      <c r="S291" s="8">
        <f>(J291*0.1)</f>
        <v>7.963636363636365</v>
      </c>
      <c r="T291" s="8">
        <f>(O291*0.5)</f>
        <v>34.81818181818182</v>
      </c>
      <c r="U291" s="30" t="e">
        <f>P291*40/Q291</f>
        <v>#VALUE!</v>
      </c>
      <c r="V291" s="8" t="e">
        <f>(S291+T291+U291)</f>
        <v>#VALUE!</v>
      </c>
      <c r="W291" s="35">
        <v>0</v>
      </c>
      <c r="X291" s="35"/>
      <c r="Y291" s="43" t="s">
        <v>911</v>
      </c>
    </row>
    <row r="292" spans="1:25" ht="18" customHeight="1">
      <c r="A292" s="31">
        <v>288</v>
      </c>
      <c r="B292" s="32" t="s">
        <v>111</v>
      </c>
      <c r="C292" s="32" t="s">
        <v>112</v>
      </c>
      <c r="D292" s="32" t="s">
        <v>35</v>
      </c>
      <c r="E292" s="33">
        <v>33249</v>
      </c>
      <c r="F292" s="32" t="s">
        <v>37</v>
      </c>
      <c r="G292" s="34">
        <v>507</v>
      </c>
      <c r="H292" s="30">
        <v>1100</v>
      </c>
      <c r="I292" s="30">
        <v>2010</v>
      </c>
      <c r="J292" s="8">
        <f>(G292/H292)*100</f>
        <v>46.09090909090909</v>
      </c>
      <c r="K292" s="34">
        <v>735</v>
      </c>
      <c r="L292" s="30">
        <v>1100</v>
      </c>
      <c r="M292" s="30">
        <v>2012</v>
      </c>
      <c r="N292" s="30">
        <f>IF(W292="MI",K292-10,K292)*1</f>
        <v>735</v>
      </c>
      <c r="O292" s="8">
        <f>(N292/L292)*100</f>
        <v>66.81818181818183</v>
      </c>
      <c r="P292" s="35" t="s">
        <v>397</v>
      </c>
      <c r="Q292" s="35">
        <v>800</v>
      </c>
      <c r="R292" s="8" t="e">
        <f>(P292/Q292)*100</f>
        <v>#VALUE!</v>
      </c>
      <c r="S292" s="8">
        <f>(J292*0.1)</f>
        <v>4.609090909090909</v>
      </c>
      <c r="T292" s="8">
        <f>(O292*0.5)</f>
        <v>33.409090909090914</v>
      </c>
      <c r="U292" s="30" t="e">
        <f>P292*40/Q292</f>
        <v>#VALUE!</v>
      </c>
      <c r="V292" s="8" t="e">
        <f>(S292+T292+U292)</f>
        <v>#VALUE!</v>
      </c>
      <c r="W292" s="35">
        <v>0</v>
      </c>
      <c r="X292" s="35"/>
      <c r="Y292" s="43" t="s">
        <v>911</v>
      </c>
    </row>
    <row r="293" spans="1:25" ht="18" customHeight="1">
      <c r="A293" s="31">
        <v>289</v>
      </c>
      <c r="B293" s="38" t="s">
        <v>524</v>
      </c>
      <c r="C293" s="38" t="s">
        <v>525</v>
      </c>
      <c r="D293" s="38" t="s">
        <v>27</v>
      </c>
      <c r="E293" s="36" t="s">
        <v>526</v>
      </c>
      <c r="F293" s="38" t="s">
        <v>527</v>
      </c>
      <c r="G293" s="34">
        <v>668</v>
      </c>
      <c r="H293" s="30">
        <v>1100</v>
      </c>
      <c r="I293" s="30">
        <v>2016</v>
      </c>
      <c r="J293" s="8">
        <f>(G293/H293)*100</f>
        <v>60.72727272727273</v>
      </c>
      <c r="K293" s="34">
        <v>601</v>
      </c>
      <c r="L293" s="30">
        <v>1100</v>
      </c>
      <c r="M293" s="30">
        <v>2018</v>
      </c>
      <c r="N293" s="30">
        <f>IF(X293="MI",K293-10,K293)*1</f>
        <v>601</v>
      </c>
      <c r="O293" s="8">
        <f>(N293/L293)*100</f>
        <v>54.63636363636364</v>
      </c>
      <c r="P293" s="35" t="s">
        <v>397</v>
      </c>
      <c r="Q293" s="35">
        <v>800</v>
      </c>
      <c r="R293" s="8" t="e">
        <f>(P293/Q293)*100</f>
        <v>#VALUE!</v>
      </c>
      <c r="S293" s="8">
        <f>(J293*0.1)</f>
        <v>6.072727272727273</v>
      </c>
      <c r="T293" s="8">
        <f>(O293*0.5)</f>
        <v>27.31818181818182</v>
      </c>
      <c r="U293" s="30" t="e">
        <f>P293*40/Q293</f>
        <v>#VALUE!</v>
      </c>
      <c r="V293" s="8" t="e">
        <f>(S293+T293+U293)</f>
        <v>#VALUE!</v>
      </c>
      <c r="W293" s="35"/>
      <c r="X293" s="35">
        <v>0</v>
      </c>
      <c r="Y293" s="43" t="s">
        <v>911</v>
      </c>
    </row>
  </sheetData>
  <sheetProtection/>
  <mergeCells count="3">
    <mergeCell ref="A2:X2"/>
    <mergeCell ref="C1:S1"/>
    <mergeCell ref="A3:Y3"/>
  </mergeCells>
  <printOptions/>
  <pageMargins left="0.2" right="0.2" top="0.75" bottom="0.75" header="0.3" footer="0.3"/>
  <pageSetup horizontalDpi="600" verticalDpi="600" orientation="landscape" paperSize="11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PageLayoutView="0" workbookViewId="0" topLeftCell="A1">
      <selection activeCell="X4" sqref="X4"/>
    </sheetView>
  </sheetViews>
  <sheetFormatPr defaultColWidth="9.140625" defaultRowHeight="15"/>
  <cols>
    <col min="1" max="1" width="4.140625" style="1" bestFit="1" customWidth="1"/>
    <col min="2" max="2" width="21.57421875" style="1" customWidth="1"/>
    <col min="3" max="3" width="23.8515625" style="1" customWidth="1"/>
    <col min="4" max="4" width="3.00390625" style="1" customWidth="1"/>
    <col min="5" max="5" width="9.28125" style="12" customWidth="1"/>
    <col min="6" max="6" width="23.57421875" style="1" customWidth="1"/>
    <col min="7" max="8" width="4.421875" style="1" customWidth="1"/>
    <col min="9" max="9" width="5.00390625" style="1" customWidth="1"/>
    <col min="10" max="10" width="5.421875" style="1" customWidth="1"/>
    <col min="11" max="12" width="5.00390625" style="1" customWidth="1"/>
    <col min="13" max="13" width="5.28125" style="1" customWidth="1"/>
    <col min="14" max="14" width="4.421875" style="1" customWidth="1"/>
    <col min="15" max="15" width="4.57421875" style="1" customWidth="1"/>
    <col min="16" max="17" width="3.7109375" style="1" bestFit="1" customWidth="1"/>
    <col min="18" max="18" width="6.7109375" style="1" bestFit="1" customWidth="1"/>
    <col min="19" max="19" width="4.7109375" style="1" bestFit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5.8515625" style="1" customWidth="1"/>
    <col min="24" max="24" width="24.421875" style="10" customWidth="1"/>
    <col min="25" max="16384" width="9.140625" style="1" customWidth="1"/>
  </cols>
  <sheetData>
    <row r="1" spans="3:37" s="50" customFormat="1" ht="12" customHeight="1">
      <c r="C1" s="69" t="s">
        <v>966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24" s="52" customFormat="1" ht="32.25" customHeight="1">
      <c r="A2" s="70" t="s">
        <v>968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37" s="53" customFormat="1" ht="18.75">
      <c r="A3" s="71" t="s">
        <v>970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24" ht="77.25">
      <c r="A4" s="13" t="s">
        <v>22</v>
      </c>
      <c r="B4" s="14" t="s">
        <v>0</v>
      </c>
      <c r="C4" s="15" t="s">
        <v>1</v>
      </c>
      <c r="D4" s="14" t="s">
        <v>2</v>
      </c>
      <c r="E4" s="14" t="s">
        <v>21</v>
      </c>
      <c r="F4" s="14" t="s">
        <v>3</v>
      </c>
      <c r="G4" s="13" t="s">
        <v>4</v>
      </c>
      <c r="H4" s="13" t="s">
        <v>5</v>
      </c>
      <c r="I4" s="13" t="s">
        <v>9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6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7" t="s">
        <v>17</v>
      </c>
      <c r="V4" s="17" t="s">
        <v>18</v>
      </c>
      <c r="W4" s="17" t="s">
        <v>19</v>
      </c>
      <c r="X4" s="5"/>
    </row>
    <row r="5" spans="1:24" ht="19.5" customHeight="1">
      <c r="A5" s="18">
        <v>1</v>
      </c>
      <c r="B5" s="5" t="s">
        <v>914</v>
      </c>
      <c r="C5" s="5" t="s">
        <v>752</v>
      </c>
      <c r="D5" s="5" t="s">
        <v>35</v>
      </c>
      <c r="E5" s="11" t="s">
        <v>753</v>
      </c>
      <c r="F5" s="5" t="s">
        <v>754</v>
      </c>
      <c r="G5" s="4">
        <v>951</v>
      </c>
      <c r="H5" s="19">
        <v>1100</v>
      </c>
      <c r="I5" s="19">
        <v>2015</v>
      </c>
      <c r="J5" s="20">
        <f>(G5/H5)*100</f>
        <v>86.45454545454545</v>
      </c>
      <c r="K5" s="4">
        <v>871</v>
      </c>
      <c r="L5" s="19">
        <v>1100</v>
      </c>
      <c r="M5" s="19">
        <v>2017</v>
      </c>
      <c r="N5" s="25">
        <f>IF(W5="MI",K5-10,K5)*1</f>
        <v>871</v>
      </c>
      <c r="O5" s="21">
        <f>(N5/L5)*100</f>
        <v>79.18181818181819</v>
      </c>
      <c r="P5" s="9">
        <v>355</v>
      </c>
      <c r="Q5" s="9">
        <v>800</v>
      </c>
      <c r="R5" s="20">
        <f>(P5/Q5)*100</f>
        <v>44.375</v>
      </c>
      <c r="S5" s="20">
        <f>(J5*0.1)</f>
        <v>8.645454545454546</v>
      </c>
      <c r="T5" s="20">
        <f>(O5*0.5)</f>
        <v>39.59090909090909</v>
      </c>
      <c r="U5" s="19">
        <f>P5*40/Q5</f>
        <v>17.75</v>
      </c>
      <c r="V5" s="27">
        <f>(S5+T5+U5)</f>
        <v>65.98636363636365</v>
      </c>
      <c r="W5" s="9"/>
      <c r="X5" s="5"/>
    </row>
    <row r="6" spans="1:24" ht="15" customHeight="1">
      <c r="A6" s="18">
        <v>2</v>
      </c>
      <c r="B6" s="5" t="s">
        <v>847</v>
      </c>
      <c r="C6" s="5" t="s">
        <v>848</v>
      </c>
      <c r="D6" s="5" t="s">
        <v>27</v>
      </c>
      <c r="E6" s="11" t="s">
        <v>640</v>
      </c>
      <c r="F6" s="5" t="s">
        <v>618</v>
      </c>
      <c r="G6" s="4">
        <v>828</v>
      </c>
      <c r="H6" s="19">
        <v>1100</v>
      </c>
      <c r="I6" s="19">
        <v>2014</v>
      </c>
      <c r="J6" s="20">
        <f>(G6/H6)*100</f>
        <v>75.27272727272727</v>
      </c>
      <c r="K6" s="4">
        <v>875</v>
      </c>
      <c r="L6" s="19">
        <v>1100</v>
      </c>
      <c r="M6" s="19">
        <v>2016</v>
      </c>
      <c r="N6" s="25">
        <f>IF(W6="MI",K6-10,K6)*1</f>
        <v>875</v>
      </c>
      <c r="O6" s="21">
        <f>(N6/L6)*100</f>
        <v>79.54545454545455</v>
      </c>
      <c r="P6" s="9">
        <v>257</v>
      </c>
      <c r="Q6" s="9">
        <v>800</v>
      </c>
      <c r="R6" s="20">
        <f>(P6/Q6)*100</f>
        <v>32.125</v>
      </c>
      <c r="S6" s="20">
        <f>(J6*0.1)</f>
        <v>7.527272727272727</v>
      </c>
      <c r="T6" s="20">
        <f>(O6*0.5)</f>
        <v>39.77272727272727</v>
      </c>
      <c r="U6" s="19">
        <f>P6*40/Q6</f>
        <v>12.85</v>
      </c>
      <c r="V6" s="27">
        <f>(S6+T6+U6)</f>
        <v>60.15</v>
      </c>
      <c r="W6" s="9"/>
      <c r="X6" s="5"/>
    </row>
    <row r="7" spans="1:24" ht="19.5" customHeight="1">
      <c r="A7" s="18">
        <v>3</v>
      </c>
      <c r="B7" s="22" t="s">
        <v>902</v>
      </c>
      <c r="C7" s="22" t="s">
        <v>378</v>
      </c>
      <c r="D7" s="22" t="s">
        <v>27</v>
      </c>
      <c r="E7" s="23" t="s">
        <v>379</v>
      </c>
      <c r="F7" s="22" t="s">
        <v>137</v>
      </c>
      <c r="G7" s="24">
        <v>890</v>
      </c>
      <c r="H7" s="25">
        <v>1100</v>
      </c>
      <c r="I7" s="25">
        <v>2015</v>
      </c>
      <c r="J7" s="21">
        <f>(G7/H7)*100</f>
        <v>80.9090909090909</v>
      </c>
      <c r="K7" s="24">
        <v>878</v>
      </c>
      <c r="L7" s="25">
        <v>1100</v>
      </c>
      <c r="M7" s="25">
        <v>2017</v>
      </c>
      <c r="N7" s="25">
        <f>IF(W7="MI",K7-10,K7)*1</f>
        <v>868</v>
      </c>
      <c r="O7" s="21">
        <f>(N7/L7)*100</f>
        <v>78.9090909090909</v>
      </c>
      <c r="P7" s="26">
        <v>246</v>
      </c>
      <c r="Q7" s="26">
        <v>800</v>
      </c>
      <c r="R7" s="21">
        <f>(P7/Q7)*100</f>
        <v>30.75</v>
      </c>
      <c r="S7" s="21">
        <f>(J7*0.1)</f>
        <v>8.090909090909092</v>
      </c>
      <c r="T7" s="21">
        <f>(O7*0.5)</f>
        <v>39.45454545454545</v>
      </c>
      <c r="U7" s="25">
        <f>P7*40/Q7</f>
        <v>12.3</v>
      </c>
      <c r="V7" s="27">
        <f>(S7+T7+U7)</f>
        <v>59.845454545454544</v>
      </c>
      <c r="W7" s="26" t="s">
        <v>24</v>
      </c>
      <c r="X7" s="5"/>
    </row>
    <row r="8" spans="1:24" ht="12.75">
      <c r="A8" s="18">
        <v>4</v>
      </c>
      <c r="B8" s="5" t="s">
        <v>770</v>
      </c>
      <c r="C8" s="5" t="s">
        <v>771</v>
      </c>
      <c r="D8" s="5" t="s">
        <v>27</v>
      </c>
      <c r="E8" s="11" t="s">
        <v>740</v>
      </c>
      <c r="F8" s="5" t="s">
        <v>772</v>
      </c>
      <c r="G8" s="4">
        <v>905</v>
      </c>
      <c r="H8" s="19">
        <v>1100</v>
      </c>
      <c r="I8" s="19">
        <v>2015</v>
      </c>
      <c r="J8" s="20">
        <f>(G8/H8)*100</f>
        <v>82.27272727272728</v>
      </c>
      <c r="K8" s="4">
        <v>814</v>
      </c>
      <c r="L8" s="19">
        <v>1100</v>
      </c>
      <c r="M8" s="19">
        <v>2017</v>
      </c>
      <c r="N8" s="25">
        <f>IF(W8="MI",K8-10,K8)*1</f>
        <v>804</v>
      </c>
      <c r="O8" s="21">
        <f>(N8/L8)*100</f>
        <v>73.0909090909091</v>
      </c>
      <c r="P8" s="9">
        <v>301</v>
      </c>
      <c r="Q8" s="9">
        <v>800</v>
      </c>
      <c r="R8" s="20">
        <f>(P8/Q8)*100</f>
        <v>37.625</v>
      </c>
      <c r="S8" s="20">
        <f>(J8*0.1)</f>
        <v>8.227272727272728</v>
      </c>
      <c r="T8" s="20">
        <f>(O8*0.5)</f>
        <v>36.54545454545455</v>
      </c>
      <c r="U8" s="19">
        <f>P8*40/Q8</f>
        <v>15.05</v>
      </c>
      <c r="V8" s="27">
        <f>(S8+T8+U8)</f>
        <v>59.82272727272728</v>
      </c>
      <c r="W8" s="9" t="s">
        <v>23</v>
      </c>
      <c r="X8" s="5"/>
    </row>
    <row r="9" spans="1:24" s="28" customFormat="1" ht="15" customHeight="1">
      <c r="A9" s="18">
        <v>5</v>
      </c>
      <c r="B9" s="22" t="s">
        <v>578</v>
      </c>
      <c r="C9" s="22" t="s">
        <v>579</v>
      </c>
      <c r="D9" s="22" t="s">
        <v>35</v>
      </c>
      <c r="E9" s="23" t="s">
        <v>580</v>
      </c>
      <c r="F9" s="22" t="s">
        <v>581</v>
      </c>
      <c r="G9" s="24">
        <v>785</v>
      </c>
      <c r="H9" s="25">
        <v>1100</v>
      </c>
      <c r="I9" s="25">
        <v>2014</v>
      </c>
      <c r="J9" s="21">
        <f>(G9/H9)*100</f>
        <v>71.36363636363636</v>
      </c>
      <c r="K9" s="24">
        <v>836</v>
      </c>
      <c r="L9" s="25">
        <v>1100</v>
      </c>
      <c r="M9" s="25">
        <v>2016</v>
      </c>
      <c r="N9" s="25">
        <f>IF(W9="MI",K9-10,K9)*1</f>
        <v>826</v>
      </c>
      <c r="O9" s="21">
        <f>(N9/L9)*100</f>
        <v>75.09090909090908</v>
      </c>
      <c r="P9" s="26">
        <v>253</v>
      </c>
      <c r="Q9" s="26">
        <v>800</v>
      </c>
      <c r="R9" s="21">
        <f>(P9/Q9)*100</f>
        <v>31.624999999999996</v>
      </c>
      <c r="S9" s="21">
        <f>(J9*0.1)</f>
        <v>7.136363636363637</v>
      </c>
      <c r="T9" s="21">
        <f>(O9*0.5)</f>
        <v>37.54545454545454</v>
      </c>
      <c r="U9" s="25">
        <f>P9*40/Q9</f>
        <v>12.65</v>
      </c>
      <c r="V9" s="27">
        <f>(S9+T9+U9)</f>
        <v>57.33181818181817</v>
      </c>
      <c r="W9" s="26" t="s">
        <v>23</v>
      </c>
      <c r="X9" s="22"/>
    </row>
    <row r="10" spans="1:24" ht="15" customHeight="1">
      <c r="A10" s="18">
        <v>6</v>
      </c>
      <c r="B10" s="5" t="s">
        <v>749</v>
      </c>
      <c r="C10" s="5" t="s">
        <v>750</v>
      </c>
      <c r="D10" s="5" t="s">
        <v>27</v>
      </c>
      <c r="E10" s="11" t="s">
        <v>751</v>
      </c>
      <c r="F10" s="5" t="s">
        <v>552</v>
      </c>
      <c r="G10" s="4">
        <v>784</v>
      </c>
      <c r="H10" s="19">
        <v>1100</v>
      </c>
      <c r="I10" s="19">
        <v>2013</v>
      </c>
      <c r="J10" s="20">
        <f>(G10/H10)*100</f>
        <v>71.27272727272728</v>
      </c>
      <c r="K10" s="4">
        <v>792</v>
      </c>
      <c r="L10" s="19">
        <v>1100</v>
      </c>
      <c r="M10" s="19">
        <v>2016</v>
      </c>
      <c r="N10" s="25">
        <f>IF(W10="MI",K10-10,K10)*1</f>
        <v>782</v>
      </c>
      <c r="O10" s="21">
        <f>(N10/L10)*100</f>
        <v>71.0909090909091</v>
      </c>
      <c r="P10" s="9">
        <v>256</v>
      </c>
      <c r="Q10" s="9">
        <v>800</v>
      </c>
      <c r="R10" s="20">
        <f>(P10/Q10)*100</f>
        <v>32</v>
      </c>
      <c r="S10" s="20">
        <f>(J10*0.1)</f>
        <v>7.127272727272729</v>
      </c>
      <c r="T10" s="20">
        <f>(O10*0.5)</f>
        <v>35.54545454545455</v>
      </c>
      <c r="U10" s="19">
        <f>P10*40/Q10</f>
        <v>12.8</v>
      </c>
      <c r="V10" s="27">
        <f>(S10+T10+U10)</f>
        <v>55.47272727272727</v>
      </c>
      <c r="W10" s="9" t="s">
        <v>23</v>
      </c>
      <c r="X10" s="5"/>
    </row>
    <row r="11" spans="1:24" ht="19.5" customHeight="1">
      <c r="A11" s="18">
        <v>7</v>
      </c>
      <c r="B11" s="5" t="s">
        <v>694</v>
      </c>
      <c r="C11" s="5" t="s">
        <v>695</v>
      </c>
      <c r="D11" s="5" t="s">
        <v>27</v>
      </c>
      <c r="E11" s="11" t="s">
        <v>692</v>
      </c>
      <c r="F11" s="5" t="s">
        <v>693</v>
      </c>
      <c r="G11" s="4">
        <v>899</v>
      </c>
      <c r="H11" s="19">
        <v>1100</v>
      </c>
      <c r="I11" s="19">
        <v>2014</v>
      </c>
      <c r="J11" s="20">
        <f>(G11/H11)*100</f>
        <v>81.72727272727272</v>
      </c>
      <c r="K11" s="4">
        <v>829</v>
      </c>
      <c r="L11" s="19">
        <v>1100</v>
      </c>
      <c r="M11" s="19">
        <v>2017</v>
      </c>
      <c r="N11" s="25">
        <f>IF(W11="MI",K11-10,K11)*1</f>
        <v>819</v>
      </c>
      <c r="O11" s="21">
        <f>(N11/L11)*100</f>
        <v>74.45454545454545</v>
      </c>
      <c r="P11" s="9">
        <v>170</v>
      </c>
      <c r="Q11" s="9">
        <v>800</v>
      </c>
      <c r="R11" s="20">
        <f>(P11/Q11)*100</f>
        <v>21.25</v>
      </c>
      <c r="S11" s="20">
        <f>(J11*0.1)</f>
        <v>8.172727272727272</v>
      </c>
      <c r="T11" s="20">
        <f>(O11*0.5)</f>
        <v>37.22727272727273</v>
      </c>
      <c r="U11" s="19">
        <f>P11*40/Q11</f>
        <v>8.5</v>
      </c>
      <c r="V11" s="27">
        <f>(S11+T11+U11)</f>
        <v>53.9</v>
      </c>
      <c r="W11" s="9" t="s">
        <v>23</v>
      </c>
      <c r="X11" s="5"/>
    </row>
    <row r="12" spans="1:24" ht="19.5" customHeight="1">
      <c r="A12" s="18">
        <v>8</v>
      </c>
      <c r="B12" s="5" t="s">
        <v>506</v>
      </c>
      <c r="C12" s="5" t="s">
        <v>605</v>
      </c>
      <c r="D12" s="5" t="s">
        <v>27</v>
      </c>
      <c r="E12" s="11" t="s">
        <v>606</v>
      </c>
      <c r="F12" s="5" t="s">
        <v>602</v>
      </c>
      <c r="G12" s="4">
        <v>903</v>
      </c>
      <c r="H12" s="19">
        <v>1100</v>
      </c>
      <c r="I12" s="19">
        <v>2016</v>
      </c>
      <c r="J12" s="20">
        <f>(G12/H12)*100</f>
        <v>82.0909090909091</v>
      </c>
      <c r="K12" s="4">
        <v>766</v>
      </c>
      <c r="L12" s="19">
        <v>1100</v>
      </c>
      <c r="M12" s="19">
        <v>2018</v>
      </c>
      <c r="N12" s="25">
        <f>IF(W12="MI",K12-10,K12)*1</f>
        <v>766</v>
      </c>
      <c r="O12" s="21">
        <f>(N12/L12)*100</f>
        <v>69.63636363636364</v>
      </c>
      <c r="P12" s="9">
        <v>186</v>
      </c>
      <c r="Q12" s="9">
        <v>800</v>
      </c>
      <c r="R12" s="20">
        <f>(P12/Q12)*100</f>
        <v>23.25</v>
      </c>
      <c r="S12" s="20">
        <f>(J12*0.1)</f>
        <v>8.209090909090909</v>
      </c>
      <c r="T12" s="20">
        <f>(O12*0.5)</f>
        <v>34.81818181818182</v>
      </c>
      <c r="U12" s="19">
        <f>P12*40/Q12</f>
        <v>9.3</v>
      </c>
      <c r="V12" s="27">
        <f>(S12+T12+U12)</f>
        <v>52.32727272727273</v>
      </c>
      <c r="W12" s="9"/>
      <c r="X12" s="5"/>
    </row>
    <row r="13" spans="1:24" s="28" customFormat="1" ht="19.5" customHeight="1">
      <c r="A13" s="18">
        <v>9</v>
      </c>
      <c r="B13" s="5" t="s">
        <v>611</v>
      </c>
      <c r="C13" s="5" t="s">
        <v>612</v>
      </c>
      <c r="D13" s="5" t="s">
        <v>27</v>
      </c>
      <c r="E13" s="11" t="s">
        <v>537</v>
      </c>
      <c r="F13" s="5" t="s">
        <v>613</v>
      </c>
      <c r="G13" s="4">
        <v>867</v>
      </c>
      <c r="H13" s="19">
        <v>1100</v>
      </c>
      <c r="I13" s="19">
        <v>2015</v>
      </c>
      <c r="J13" s="20">
        <f>(G13/H13)*100</f>
        <v>78.81818181818183</v>
      </c>
      <c r="K13" s="4">
        <v>822</v>
      </c>
      <c r="L13" s="19">
        <v>1100</v>
      </c>
      <c r="M13" s="19">
        <v>2017</v>
      </c>
      <c r="N13" s="25">
        <f>IF(W13="MI",K13-10,K13)*1</f>
        <v>812</v>
      </c>
      <c r="O13" s="21">
        <f>(N13/L13)*100</f>
        <v>73.81818181818181</v>
      </c>
      <c r="P13" s="9">
        <v>128</v>
      </c>
      <c r="Q13" s="9">
        <v>800</v>
      </c>
      <c r="R13" s="20">
        <f>(P13/Q13)*100</f>
        <v>16</v>
      </c>
      <c r="S13" s="20">
        <f>(J13*0.1)</f>
        <v>7.881818181818183</v>
      </c>
      <c r="T13" s="20">
        <f>(O13*0.5)</f>
        <v>36.90909090909091</v>
      </c>
      <c r="U13" s="19">
        <f>P13*40/Q13</f>
        <v>6.4</v>
      </c>
      <c r="V13" s="27">
        <f>(S13+T13+U13)</f>
        <v>51.19090909090909</v>
      </c>
      <c r="W13" s="9" t="s">
        <v>23</v>
      </c>
      <c r="X13" s="22"/>
    </row>
    <row r="14" spans="1:24" ht="19.5" customHeight="1">
      <c r="A14" s="18">
        <v>10</v>
      </c>
      <c r="B14" s="5" t="s">
        <v>286</v>
      </c>
      <c r="C14" s="5" t="s">
        <v>287</v>
      </c>
      <c r="D14" s="2" t="s">
        <v>27</v>
      </c>
      <c r="E14" s="6" t="s">
        <v>105</v>
      </c>
      <c r="F14" s="2" t="s">
        <v>94</v>
      </c>
      <c r="G14" s="4">
        <v>873</v>
      </c>
      <c r="H14" s="19">
        <v>1100</v>
      </c>
      <c r="I14" s="19">
        <v>2014</v>
      </c>
      <c r="J14" s="20">
        <f>(G14/H14)*100</f>
        <v>79.36363636363636</v>
      </c>
      <c r="K14" s="4">
        <v>814</v>
      </c>
      <c r="L14" s="19">
        <v>1100</v>
      </c>
      <c r="M14" s="19">
        <v>2017</v>
      </c>
      <c r="N14" s="25">
        <f>IF(W14="MI",K14-10,K14)*1</f>
        <v>804</v>
      </c>
      <c r="O14" s="21">
        <f>(N14/L14)*100</f>
        <v>73.0909090909091</v>
      </c>
      <c r="P14" s="9">
        <v>120</v>
      </c>
      <c r="Q14" s="9">
        <v>800</v>
      </c>
      <c r="R14" s="20">
        <f>(P14/Q14)*100</f>
        <v>15</v>
      </c>
      <c r="S14" s="20">
        <f>(J14*0.1)</f>
        <v>7.9363636363636365</v>
      </c>
      <c r="T14" s="20">
        <f>(O14*0.5)</f>
        <v>36.54545454545455</v>
      </c>
      <c r="U14" s="19">
        <f>P14*40/Q14</f>
        <v>6</v>
      </c>
      <c r="V14" s="27">
        <f>(S14+T14+U14)</f>
        <v>50.481818181818184</v>
      </c>
      <c r="W14" s="9" t="s">
        <v>24</v>
      </c>
      <c r="X14" s="5"/>
    </row>
    <row r="15" spans="1:24" ht="12.75">
      <c r="A15" s="18">
        <v>11</v>
      </c>
      <c r="B15" s="5" t="s">
        <v>409</v>
      </c>
      <c r="C15" s="5" t="s">
        <v>410</v>
      </c>
      <c r="D15" s="5" t="s">
        <v>27</v>
      </c>
      <c r="E15" s="11">
        <v>36540</v>
      </c>
      <c r="F15" s="5" t="s">
        <v>411</v>
      </c>
      <c r="G15" s="4">
        <v>885</v>
      </c>
      <c r="H15" s="19">
        <v>1100</v>
      </c>
      <c r="I15" s="19">
        <v>2016</v>
      </c>
      <c r="J15" s="20">
        <f>(G15/H15)*100</f>
        <v>80.45454545454545</v>
      </c>
      <c r="K15" s="4">
        <v>794</v>
      </c>
      <c r="L15" s="19">
        <v>1100</v>
      </c>
      <c r="M15" s="19">
        <v>2018</v>
      </c>
      <c r="N15" s="25">
        <f>IF(W15="MI",K15-10,K15)*1</f>
        <v>794</v>
      </c>
      <c r="O15" s="21">
        <f>(N15/L15)*100</f>
        <v>72.18181818181819</v>
      </c>
      <c r="P15" s="9">
        <v>124</v>
      </c>
      <c r="Q15" s="9">
        <v>800</v>
      </c>
      <c r="R15" s="20">
        <f>(P15/Q15)*100</f>
        <v>15.5</v>
      </c>
      <c r="S15" s="20">
        <f>(J15*0.1)</f>
        <v>8.045454545454545</v>
      </c>
      <c r="T15" s="20">
        <f>(O15*0.5)</f>
        <v>36.09090909090909</v>
      </c>
      <c r="U15" s="19">
        <f>P15*40/Q15</f>
        <v>6.2</v>
      </c>
      <c r="V15" s="27">
        <f>(S15+T15+U15)</f>
        <v>50.33636363636364</v>
      </c>
      <c r="W15" s="9">
        <v>0</v>
      </c>
      <c r="X15" s="5"/>
    </row>
    <row r="16" spans="1:24" ht="15" customHeight="1">
      <c r="A16" s="18">
        <v>12</v>
      </c>
      <c r="B16" s="2" t="s">
        <v>309</v>
      </c>
      <c r="C16" s="2" t="s">
        <v>310</v>
      </c>
      <c r="D16" s="2" t="s">
        <v>155</v>
      </c>
      <c r="E16" s="3">
        <v>37045</v>
      </c>
      <c r="F16" s="2" t="s">
        <v>45</v>
      </c>
      <c r="G16" s="4">
        <v>913</v>
      </c>
      <c r="H16" s="19">
        <v>1100</v>
      </c>
      <c r="I16" s="19">
        <v>2106</v>
      </c>
      <c r="J16" s="20">
        <f>(G16/H16)*100</f>
        <v>83</v>
      </c>
      <c r="K16" s="4">
        <v>822</v>
      </c>
      <c r="L16" s="19">
        <v>1100</v>
      </c>
      <c r="M16" s="19">
        <v>2018</v>
      </c>
      <c r="N16" s="25">
        <f>IF(W16="MI",K16-10,K16)*1</f>
        <v>822</v>
      </c>
      <c r="O16" s="21">
        <f>(N16/L16)*100</f>
        <v>74.72727272727273</v>
      </c>
      <c r="P16" s="9">
        <v>83</v>
      </c>
      <c r="Q16" s="9">
        <v>800</v>
      </c>
      <c r="R16" s="20">
        <f>(P16/Q16)*100</f>
        <v>10.375</v>
      </c>
      <c r="S16" s="20">
        <f>(J16*0.1)</f>
        <v>8.3</v>
      </c>
      <c r="T16" s="20">
        <f>(O16*0.5)</f>
        <v>37.36363636363637</v>
      </c>
      <c r="U16" s="19">
        <f>P16*40/Q16</f>
        <v>4.15</v>
      </c>
      <c r="V16" s="27">
        <f>(S16+T16+U16)</f>
        <v>49.81363636363637</v>
      </c>
      <c r="W16" s="9">
        <v>0</v>
      </c>
      <c r="X16" s="5"/>
    </row>
    <row r="17" spans="1:24" ht="16.5" customHeight="1">
      <c r="A17" s="18">
        <v>13</v>
      </c>
      <c r="B17" s="5" t="s">
        <v>823</v>
      </c>
      <c r="C17" s="5" t="s">
        <v>488</v>
      </c>
      <c r="D17" s="5" t="s">
        <v>35</v>
      </c>
      <c r="E17" s="11" t="s">
        <v>824</v>
      </c>
      <c r="F17" s="5" t="s">
        <v>825</v>
      </c>
      <c r="G17" s="4">
        <v>871</v>
      </c>
      <c r="H17" s="19">
        <v>1100</v>
      </c>
      <c r="I17" s="19">
        <v>2015</v>
      </c>
      <c r="J17" s="20">
        <f>(G17/H17)*100</f>
        <v>79.18181818181819</v>
      </c>
      <c r="K17" s="4">
        <v>806</v>
      </c>
      <c r="L17" s="19">
        <v>1100</v>
      </c>
      <c r="M17" s="19">
        <v>2017</v>
      </c>
      <c r="N17" s="25">
        <f>IF(W17="MI",K17-10,K17)*1</f>
        <v>806</v>
      </c>
      <c r="O17" s="21">
        <f>(N17/L17)*100</f>
        <v>73.27272727272728</v>
      </c>
      <c r="P17" s="9">
        <v>101</v>
      </c>
      <c r="Q17" s="9">
        <v>800</v>
      </c>
      <c r="R17" s="20">
        <f>(P17/Q17)*100</f>
        <v>12.625</v>
      </c>
      <c r="S17" s="20">
        <f>(J17*0.1)</f>
        <v>7.918181818181819</v>
      </c>
      <c r="T17" s="20">
        <f>(O17*0.5)</f>
        <v>36.63636363636364</v>
      </c>
      <c r="U17" s="19">
        <f>P17*40/Q17</f>
        <v>5.05</v>
      </c>
      <c r="V17" s="27">
        <f>(S17+T17+U17)</f>
        <v>49.60454545454546</v>
      </c>
      <c r="W17" s="9"/>
      <c r="X17" s="5"/>
    </row>
    <row r="18" spans="1:24" s="28" customFormat="1" ht="15" customHeight="1">
      <c r="A18" s="18">
        <v>14</v>
      </c>
      <c r="B18" s="5" t="s">
        <v>329</v>
      </c>
      <c r="C18" s="5" t="s">
        <v>330</v>
      </c>
      <c r="D18" s="5" t="s">
        <v>27</v>
      </c>
      <c r="E18" s="11" t="s">
        <v>331</v>
      </c>
      <c r="F18" s="5" t="s">
        <v>332</v>
      </c>
      <c r="G18" s="4">
        <v>867</v>
      </c>
      <c r="H18" s="19">
        <v>1100</v>
      </c>
      <c r="I18" s="19">
        <v>2014</v>
      </c>
      <c r="J18" s="20">
        <f>(G18/H18)*100</f>
        <v>78.81818181818183</v>
      </c>
      <c r="K18" s="4">
        <v>836</v>
      </c>
      <c r="L18" s="19">
        <v>1100</v>
      </c>
      <c r="M18" s="19">
        <v>2017</v>
      </c>
      <c r="N18" s="25">
        <f>IF(W18="MI",K18-10,K18)*1</f>
        <v>826</v>
      </c>
      <c r="O18" s="21">
        <f>(N18/L18)*100</f>
        <v>75.09090909090908</v>
      </c>
      <c r="P18" s="9">
        <v>55</v>
      </c>
      <c r="Q18" s="9">
        <v>800</v>
      </c>
      <c r="R18" s="20">
        <f>(P18/Q18)*100</f>
        <v>6.875000000000001</v>
      </c>
      <c r="S18" s="20">
        <f>(J18*0.1)</f>
        <v>7.881818181818183</v>
      </c>
      <c r="T18" s="20">
        <f>(O18*0.5)</f>
        <v>37.54545454545454</v>
      </c>
      <c r="U18" s="19">
        <f>P18*40/Q18</f>
        <v>2.75</v>
      </c>
      <c r="V18" s="27">
        <f>(S18+T18+U18)</f>
        <v>48.17727272727272</v>
      </c>
      <c r="W18" s="9" t="s">
        <v>24</v>
      </c>
      <c r="X18" s="22"/>
    </row>
    <row r="19" spans="1:24" ht="17.25" customHeight="1">
      <c r="A19" s="18">
        <v>15</v>
      </c>
      <c r="B19" s="5" t="s">
        <v>297</v>
      </c>
      <c r="C19" s="2" t="s">
        <v>298</v>
      </c>
      <c r="D19" s="2" t="s">
        <v>27</v>
      </c>
      <c r="E19" s="3" t="s">
        <v>299</v>
      </c>
      <c r="F19" s="2" t="s">
        <v>300</v>
      </c>
      <c r="G19" s="4">
        <v>736</v>
      </c>
      <c r="H19" s="19">
        <v>1100</v>
      </c>
      <c r="I19" s="19">
        <v>2016</v>
      </c>
      <c r="J19" s="20">
        <f>(G19/H19)*100</f>
        <v>66.9090909090909</v>
      </c>
      <c r="K19" s="4">
        <v>807</v>
      </c>
      <c r="L19" s="19">
        <v>1100</v>
      </c>
      <c r="M19" s="19">
        <v>2018</v>
      </c>
      <c r="N19" s="25">
        <f>IF(W19="MI",K19-10,K19)*1</f>
        <v>807</v>
      </c>
      <c r="O19" s="21">
        <f>(N19/L19)*100</f>
        <v>73.36363636363636</v>
      </c>
      <c r="P19" s="9">
        <v>60</v>
      </c>
      <c r="Q19" s="9">
        <v>800</v>
      </c>
      <c r="R19" s="20">
        <f>(P19/Q19)*100</f>
        <v>7.5</v>
      </c>
      <c r="S19" s="20">
        <f>(J19*0.1)</f>
        <v>6.690909090909091</v>
      </c>
      <c r="T19" s="20">
        <f>(O19*0.5)</f>
        <v>36.68181818181818</v>
      </c>
      <c r="U19" s="19">
        <f>P19*40/Q19</f>
        <v>3</v>
      </c>
      <c r="V19" s="27">
        <f>(S19+T19+U19)</f>
        <v>46.372727272727275</v>
      </c>
      <c r="W19" s="9">
        <v>0</v>
      </c>
      <c r="X19" s="5"/>
    </row>
    <row r="20" spans="1:24" ht="14.25" customHeight="1">
      <c r="A20" s="18">
        <v>16</v>
      </c>
      <c r="B20" s="22" t="s">
        <v>903</v>
      </c>
      <c r="C20" s="22" t="s">
        <v>904</v>
      </c>
      <c r="D20" s="22" t="s">
        <v>27</v>
      </c>
      <c r="E20" s="29">
        <v>36451</v>
      </c>
      <c r="F20" s="22" t="s">
        <v>411</v>
      </c>
      <c r="G20" s="22">
        <v>855</v>
      </c>
      <c r="H20" s="22">
        <v>1100</v>
      </c>
      <c r="I20" s="22">
        <v>2016</v>
      </c>
      <c r="J20" s="21">
        <f>(G20/H20)*100</f>
        <v>77.72727272727272</v>
      </c>
      <c r="K20" s="22">
        <v>761</v>
      </c>
      <c r="L20" s="22">
        <v>1100</v>
      </c>
      <c r="M20" s="22">
        <v>2018</v>
      </c>
      <c r="N20" s="25">
        <f>IF(W20="MI",K20-10,K20)*1</f>
        <v>761</v>
      </c>
      <c r="O20" s="21">
        <f>(N20/L20)*100</f>
        <v>69.18181818181817</v>
      </c>
      <c r="P20" s="26">
        <v>61</v>
      </c>
      <c r="Q20" s="26">
        <v>800</v>
      </c>
      <c r="R20" s="21">
        <f>(P20/Q20)*100</f>
        <v>7.625</v>
      </c>
      <c r="S20" s="21">
        <f>(J20*0.1)</f>
        <v>7.7727272727272725</v>
      </c>
      <c r="T20" s="21">
        <f>(O20*0.5)</f>
        <v>34.590909090909086</v>
      </c>
      <c r="U20" s="25">
        <f>P20*40/Q20</f>
        <v>3.05</v>
      </c>
      <c r="V20" s="27">
        <f>(S20+T20+U20)</f>
        <v>45.41363636363636</v>
      </c>
      <c r="W20" s="26"/>
      <c r="X20" s="5"/>
    </row>
    <row r="21" spans="1:24" ht="14.25" customHeight="1">
      <c r="A21" s="18">
        <v>17</v>
      </c>
      <c r="B21" s="2" t="s">
        <v>275</v>
      </c>
      <c r="C21" s="2" t="s">
        <v>276</v>
      </c>
      <c r="D21" s="2" t="s">
        <v>27</v>
      </c>
      <c r="E21" s="3" t="s">
        <v>277</v>
      </c>
      <c r="F21" s="2" t="s">
        <v>278</v>
      </c>
      <c r="G21" s="4">
        <v>672</v>
      </c>
      <c r="H21" s="19">
        <v>1100</v>
      </c>
      <c r="I21" s="19">
        <v>2015</v>
      </c>
      <c r="J21" s="20">
        <f>(G21/H21)*100</f>
        <v>61.09090909090909</v>
      </c>
      <c r="K21" s="4">
        <v>713</v>
      </c>
      <c r="L21" s="19">
        <v>1100</v>
      </c>
      <c r="M21" s="19">
        <v>2017</v>
      </c>
      <c r="N21" s="25">
        <f>IF(W21="MI",K21-10,K21)*1</f>
        <v>713</v>
      </c>
      <c r="O21" s="21">
        <f>(N21/L21)*100</f>
        <v>64.81818181818181</v>
      </c>
      <c r="P21" s="9">
        <v>55</v>
      </c>
      <c r="Q21" s="9">
        <v>800</v>
      </c>
      <c r="R21" s="20">
        <f>(P21/Q21)*100</f>
        <v>6.875000000000001</v>
      </c>
      <c r="S21" s="20">
        <f>(J21*0.1)</f>
        <v>6.109090909090909</v>
      </c>
      <c r="T21" s="20">
        <f>(O21*0.5)</f>
        <v>32.40909090909091</v>
      </c>
      <c r="U21" s="19">
        <f>P21*40/Q21</f>
        <v>2.75</v>
      </c>
      <c r="V21" s="27">
        <f>(S21+T21+U21)</f>
        <v>41.268181818181816</v>
      </c>
      <c r="W21" s="9">
        <v>0</v>
      </c>
      <c r="X21" s="5"/>
    </row>
    <row r="22" spans="1:24" ht="19.5" customHeight="1">
      <c r="A22" s="18">
        <v>18</v>
      </c>
      <c r="B22" s="2" t="s">
        <v>905</v>
      </c>
      <c r="C22" s="2" t="s">
        <v>826</v>
      </c>
      <c r="D22" s="2" t="s">
        <v>27</v>
      </c>
      <c r="E22" s="6" t="s">
        <v>827</v>
      </c>
      <c r="F22" s="2" t="s">
        <v>828</v>
      </c>
      <c r="G22" s="4">
        <v>776</v>
      </c>
      <c r="H22" s="19">
        <v>1100</v>
      </c>
      <c r="I22" s="19">
        <v>2016</v>
      </c>
      <c r="J22" s="20">
        <f>(G22/H22)*100</f>
        <v>70.54545454545455</v>
      </c>
      <c r="K22" s="4">
        <v>720</v>
      </c>
      <c r="L22" s="19">
        <v>1100</v>
      </c>
      <c r="M22" s="19">
        <v>2018</v>
      </c>
      <c r="N22" s="25">
        <f>IF(W22="MI",K22-10,K22)*1</f>
        <v>710</v>
      </c>
      <c r="O22" s="21">
        <f>(N22/L22)*100</f>
        <v>64.54545454545455</v>
      </c>
      <c r="P22" s="9">
        <v>36</v>
      </c>
      <c r="Q22" s="9">
        <v>800</v>
      </c>
      <c r="R22" s="20">
        <f>(P22/Q22)*100</f>
        <v>4.5</v>
      </c>
      <c r="S22" s="20">
        <f>(J22*0.1)</f>
        <v>7.054545454545455</v>
      </c>
      <c r="T22" s="20">
        <f>(O22*0.5)</f>
        <v>32.27272727272727</v>
      </c>
      <c r="U22" s="19">
        <f>P22*40/Q22</f>
        <v>1.8</v>
      </c>
      <c r="V22" s="27">
        <f>(S22+T22+U22)</f>
        <v>41.127272727272725</v>
      </c>
      <c r="W22" s="9" t="s">
        <v>23</v>
      </c>
      <c r="X22" s="5"/>
    </row>
    <row r="23" spans="1:24" ht="19.5" customHeight="1">
      <c r="A23" s="18">
        <v>19</v>
      </c>
      <c r="B23" s="2" t="s">
        <v>831</v>
      </c>
      <c r="C23" s="2" t="s">
        <v>832</v>
      </c>
      <c r="D23" s="2" t="s">
        <v>27</v>
      </c>
      <c r="E23" s="6" t="s">
        <v>833</v>
      </c>
      <c r="F23" s="2" t="s">
        <v>552</v>
      </c>
      <c r="G23" s="4">
        <v>846</v>
      </c>
      <c r="H23" s="19">
        <v>1100</v>
      </c>
      <c r="I23" s="19">
        <v>2015</v>
      </c>
      <c r="J23" s="20">
        <f>(G23/H23)*100</f>
        <v>76.9090909090909</v>
      </c>
      <c r="K23" s="4">
        <v>789</v>
      </c>
      <c r="L23" s="19">
        <v>1100</v>
      </c>
      <c r="M23" s="19">
        <v>2018</v>
      </c>
      <c r="N23" s="25">
        <f>IF(W23="MI",K23-10,K23)*1</f>
        <v>789</v>
      </c>
      <c r="O23" s="21">
        <f>(N23/L23)*100</f>
        <v>71.72727272727273</v>
      </c>
      <c r="P23" s="9" t="s">
        <v>397</v>
      </c>
      <c r="Q23" s="9">
        <v>800</v>
      </c>
      <c r="R23" s="20" t="e">
        <f>(P23/Q23)*100</f>
        <v>#VALUE!</v>
      </c>
      <c r="S23" s="20">
        <f>(J23*0.1)</f>
        <v>7.690909090909091</v>
      </c>
      <c r="T23" s="20">
        <f>(O23*0.5)</f>
        <v>35.86363636363637</v>
      </c>
      <c r="U23" s="19" t="e">
        <f>P23*40/Q23</f>
        <v>#VALUE!</v>
      </c>
      <c r="V23" s="27" t="e">
        <f>(S23+T23+U23)</f>
        <v>#VALUE!</v>
      </c>
      <c r="W23" s="9"/>
      <c r="X23" s="43" t="s">
        <v>911</v>
      </c>
    </row>
  </sheetData>
  <sheetProtection/>
  <mergeCells count="3">
    <mergeCell ref="C1:S1"/>
    <mergeCell ref="A2:X2"/>
    <mergeCell ref="A3:Y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2016-08-23T09:56:31Z</cp:lastPrinted>
  <dcterms:created xsi:type="dcterms:W3CDTF">2014-08-19T08:04:14Z</dcterms:created>
  <dcterms:modified xsi:type="dcterms:W3CDTF">2018-10-15T12:30:34Z</dcterms:modified>
  <cp:category/>
  <cp:version/>
  <cp:contentType/>
  <cp:contentStatus/>
</cp:coreProperties>
</file>