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tabRatio="802" activeTab="0"/>
  </bookViews>
  <sheets>
    <sheet name="Dailysis" sheetId="1" r:id="rId1"/>
  </sheets>
  <definedNames/>
  <calcPr fullCalcOnLoad="1"/>
</workbook>
</file>

<file path=xl/sharedStrings.xml><?xml version="1.0" encoding="utf-8"?>
<sst xmlns="http://schemas.openxmlformats.org/spreadsheetml/2006/main" count="369" uniqueCount="234">
  <si>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</si>
  <si>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</si>
  <si>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</si>
  <si>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</si>
  <si>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</si>
  <si>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</si>
  <si>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</si>
  <si>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</si>
  <si>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</si>
  <si>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</si>
  <si>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</si>
  <si>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</si>
  <si>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</si>
  <si>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</si>
  <si>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</si>
  <si>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</si>
  <si>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</si>
  <si>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</si>
  <si>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</si>
  <si>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</si>
  <si>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Age Limit 
(upto 45)Years</t>
  </si>
  <si>
    <t>Experience marks (5 )</t>
  </si>
  <si>
    <t>Date of Birth
 (M/D/Y)</t>
  </si>
  <si>
    <t>MI</t>
  </si>
  <si>
    <t>Syed Luqman</t>
  </si>
  <si>
    <t>Inyat Wahab</t>
  </si>
  <si>
    <t>M</t>
  </si>
  <si>
    <t>20/2/2000</t>
  </si>
  <si>
    <t>lower Dir</t>
  </si>
  <si>
    <t>Bin Yamin</t>
  </si>
  <si>
    <t>Alam Noor Khan</t>
  </si>
  <si>
    <t>Bajaur</t>
  </si>
  <si>
    <t>Idrees Khan</t>
  </si>
  <si>
    <t>Sahib Gul</t>
  </si>
  <si>
    <t>Charsadda</t>
  </si>
  <si>
    <t>Abdul Haseeb Khan</t>
  </si>
  <si>
    <t>Ashfaq Khan</t>
  </si>
  <si>
    <t>14/10/1999</t>
  </si>
  <si>
    <t>Peshawar</t>
  </si>
  <si>
    <t>Hassan Jehangir</t>
  </si>
  <si>
    <t>Jehangir Khan</t>
  </si>
  <si>
    <t>Hamza Rehman</t>
  </si>
  <si>
    <t>Hafeez ur Rehman</t>
  </si>
  <si>
    <t>Muhammad Azim</t>
  </si>
  <si>
    <t>Muhammad Islam</t>
  </si>
  <si>
    <t>15/03/2000</t>
  </si>
  <si>
    <t>Awais Ahmed</t>
  </si>
  <si>
    <t>Shahjehan</t>
  </si>
  <si>
    <t>Gul Muhammad</t>
  </si>
  <si>
    <t>Muhammad Khan</t>
  </si>
  <si>
    <t>15/04/1999</t>
  </si>
  <si>
    <t>Orakzai Agency</t>
  </si>
  <si>
    <t>M. Sadeeq</t>
  </si>
  <si>
    <t>F</t>
  </si>
  <si>
    <t>17/08/2000</t>
  </si>
  <si>
    <t>Mardan</t>
  </si>
  <si>
    <t>Majid Khan</t>
  </si>
  <si>
    <t>Mujahid Khan</t>
  </si>
  <si>
    <t>Nawshera</t>
  </si>
  <si>
    <t>Arzo Alam</t>
  </si>
  <si>
    <t>Sher Alam Khan</t>
  </si>
  <si>
    <t>Hammadullah</t>
  </si>
  <si>
    <t>inayatullah</t>
  </si>
  <si>
    <t>Mehranullah shah</t>
  </si>
  <si>
    <t>Muhammad karim</t>
  </si>
  <si>
    <t>Lakki Marwat</t>
  </si>
  <si>
    <t>Shahid Ali</t>
  </si>
  <si>
    <t>Sharaf Ali</t>
  </si>
  <si>
    <t>24/10/1999</t>
  </si>
  <si>
    <t>Kuram Agency</t>
  </si>
  <si>
    <t>Muhammad shahzaib</t>
  </si>
  <si>
    <t>Shaukat Ali Shah</t>
  </si>
  <si>
    <t>16/3/1999</t>
  </si>
  <si>
    <t>Shahan Firdaus</t>
  </si>
  <si>
    <t>Firdous Muhammad</t>
  </si>
  <si>
    <t>23/3/2000</t>
  </si>
  <si>
    <t>Sayed Rafiullah Shah</t>
  </si>
  <si>
    <t>Qaribullah</t>
  </si>
  <si>
    <t>Swat</t>
  </si>
  <si>
    <t>Syed Shahzad  Ali</t>
  </si>
  <si>
    <t>Umar Bakht Jan</t>
  </si>
  <si>
    <t>Naseeb ur Rehman</t>
  </si>
  <si>
    <t>Ahmad Hamza Khan</t>
  </si>
  <si>
    <t>Mahab Khan</t>
  </si>
  <si>
    <t>m</t>
  </si>
  <si>
    <t>Sajjad Ahmad</t>
  </si>
  <si>
    <t>Muhammad Ishaq</t>
  </si>
  <si>
    <t>Hamidullah</t>
  </si>
  <si>
    <t>Mujeeb ur rehman</t>
  </si>
  <si>
    <t>Abdullah Khan</t>
  </si>
  <si>
    <t>Niaz Muhammad</t>
  </si>
  <si>
    <t>Ziaullah</t>
  </si>
  <si>
    <t>Zainullah</t>
  </si>
  <si>
    <t>15/9/1999</t>
  </si>
  <si>
    <t>Muhammad Abdullah</t>
  </si>
  <si>
    <t>Naseeb Rawan</t>
  </si>
  <si>
    <t>15/4/1999</t>
  </si>
  <si>
    <t>malakand</t>
  </si>
  <si>
    <t>Jehan zed</t>
  </si>
  <si>
    <t>Younas Khan</t>
  </si>
  <si>
    <t>Atlas Khan</t>
  </si>
  <si>
    <t>fata</t>
  </si>
  <si>
    <t>said arab khan</t>
  </si>
  <si>
    <t>15/3/1998</t>
  </si>
  <si>
    <t>Umair Gul</t>
  </si>
  <si>
    <t>Younus Khan</t>
  </si>
  <si>
    <t>18/7/1992</t>
  </si>
  <si>
    <t>Muhammad farhan Tariq</t>
  </si>
  <si>
    <t>Muhammad Tariq</t>
  </si>
  <si>
    <t>khalilullah</t>
  </si>
  <si>
    <t>Malik shahid</t>
  </si>
  <si>
    <t>Malik ghulam Ali</t>
  </si>
  <si>
    <t>15/2/2001</t>
  </si>
  <si>
    <t>Ubaid ur Rehman</t>
  </si>
  <si>
    <t>Inayat ur Rehman</t>
  </si>
  <si>
    <t>swat</t>
  </si>
  <si>
    <t>Naeem Ullah</t>
  </si>
  <si>
    <t>Niaz Ali Khan</t>
  </si>
  <si>
    <t>Ubaidullah</t>
  </si>
  <si>
    <t>Qudratullah</t>
  </si>
  <si>
    <t>swabi</t>
  </si>
  <si>
    <t>Mansoor Hussain</t>
  </si>
  <si>
    <t>Muhammad Hussain</t>
  </si>
  <si>
    <t>24/2/2000</t>
  </si>
  <si>
    <t>Alina Bibi</t>
  </si>
  <si>
    <t>Naveed Hussain Shah</t>
  </si>
  <si>
    <t>13/1/2001</t>
  </si>
  <si>
    <t>Manshera</t>
  </si>
  <si>
    <t xml:space="preserve">Usma Jamal </t>
  </si>
  <si>
    <t>Mian Gul Jamal</t>
  </si>
  <si>
    <t>Muhammad Basim</t>
  </si>
  <si>
    <t>Noor-ul-Amin</t>
  </si>
  <si>
    <t>30/3/2000</t>
  </si>
  <si>
    <t>Omar Faraz</t>
  </si>
  <si>
    <t>sarfaraz khan</t>
  </si>
  <si>
    <t>28/2/2001</t>
  </si>
  <si>
    <t>Muhammad Ziyad</t>
  </si>
  <si>
    <t>Sameenullah</t>
  </si>
  <si>
    <t>Yusra</t>
  </si>
  <si>
    <t>Najibullah</t>
  </si>
  <si>
    <t>15/1/1995</t>
  </si>
  <si>
    <t>Aimal Khan</t>
  </si>
  <si>
    <t>Ikram-ud-din</t>
  </si>
  <si>
    <t>Iqra Nisar</t>
  </si>
  <si>
    <t>Arooba Khan</t>
  </si>
  <si>
    <t xml:space="preserve">Qayyum khan </t>
  </si>
  <si>
    <t>22/7/1998</t>
  </si>
  <si>
    <t>Salman</t>
  </si>
  <si>
    <t>Bakhtiyar</t>
  </si>
  <si>
    <t>Falak naz khan</t>
  </si>
  <si>
    <t>Muhammad Razaq</t>
  </si>
  <si>
    <t>Rahat Ali</t>
  </si>
  <si>
    <t>jehan zeb</t>
  </si>
  <si>
    <t>21/8/1999</t>
  </si>
  <si>
    <t xml:space="preserve">Abdullah </t>
  </si>
  <si>
    <t>Sajid wahab</t>
  </si>
  <si>
    <t>Fazali wahab</t>
  </si>
  <si>
    <t>Sajid ullah khan</t>
  </si>
  <si>
    <t>Haider khan</t>
  </si>
  <si>
    <t>25/1/2000</t>
  </si>
  <si>
    <t>M. Abubakar</t>
  </si>
  <si>
    <t>Fazli karim khan</t>
  </si>
  <si>
    <t>Sohail Ahmed</t>
  </si>
  <si>
    <t>Qasimullah</t>
  </si>
  <si>
    <t>NWA</t>
  </si>
  <si>
    <t>Syed haider Habib</t>
  </si>
  <si>
    <t>Habib Gul</t>
  </si>
  <si>
    <t>18/9/1999</t>
  </si>
  <si>
    <t>karak</t>
  </si>
  <si>
    <t>Kifayat ulllah</t>
  </si>
  <si>
    <t>Siraj ul Haq</t>
  </si>
  <si>
    <t>14/8/1998</t>
  </si>
  <si>
    <t>Asim Iqbal</t>
  </si>
  <si>
    <t>Hangu</t>
  </si>
  <si>
    <t>Sheraz Ahmed</t>
  </si>
  <si>
    <t>Gulharuddin</t>
  </si>
  <si>
    <t>Irfan ullah</t>
  </si>
  <si>
    <t>Sultan</t>
  </si>
  <si>
    <t>upper dir</t>
  </si>
  <si>
    <t>Amir Khan</t>
  </si>
  <si>
    <t>Taj nabi khan</t>
  </si>
  <si>
    <t>Farooq Raza</t>
  </si>
  <si>
    <t>Sartaj Khan</t>
  </si>
  <si>
    <t>Muhammad Layaq</t>
  </si>
  <si>
    <t>Irshad Ahmad</t>
  </si>
  <si>
    <t>Gulab khan</t>
  </si>
  <si>
    <t>Nisar Ahmad</t>
  </si>
  <si>
    <t>Muhammad tariq</t>
  </si>
  <si>
    <t>Mamtal Khan</t>
  </si>
  <si>
    <t>Muhammad Aurangzeb khan</t>
  </si>
  <si>
    <t>Shafi ur rehman</t>
  </si>
  <si>
    <t>Taj wali khan</t>
  </si>
  <si>
    <t>KHADIM UL ISLAM JAN</t>
  </si>
  <si>
    <t>DIR LOWER</t>
  </si>
  <si>
    <t>FaWAD JAN</t>
  </si>
  <si>
    <t>SANA ZUBAIR</t>
  </si>
  <si>
    <t>SWABI</t>
  </si>
  <si>
    <t>MUHAMMAD ZUBAIR</t>
  </si>
  <si>
    <t>HASNAIN KAMAL</t>
  </si>
  <si>
    <t>ABDUL KAMAL</t>
  </si>
  <si>
    <t>WASIM ABBAS</t>
  </si>
  <si>
    <t>MUZAFFAR HUSSAIN</t>
  </si>
  <si>
    <t>ASMA SAEED</t>
  </si>
  <si>
    <t>AMJAD SAEED</t>
  </si>
  <si>
    <t>SABA HAMDULLAH</t>
  </si>
  <si>
    <t>HAMDULLAH</t>
  </si>
  <si>
    <t>NOWSHEHRA</t>
  </si>
  <si>
    <t>NOORIA ASAR</t>
  </si>
  <si>
    <t>DR.AZZAM UL ASAR</t>
  </si>
  <si>
    <t>ISHFAQ UR RAHMAN</t>
  </si>
  <si>
    <t>MUHAMMAD RIAZ</t>
  </si>
  <si>
    <t>GHULAM MUHAMMAD</t>
  </si>
  <si>
    <t>AYESHA AYAZ</t>
  </si>
  <si>
    <t>MUHAMMAD AYAZ</t>
  </si>
  <si>
    <t>MUHAMMAD ABBAS AHMAD</t>
  </si>
  <si>
    <t>ZAHOOR AHMAD</t>
  </si>
  <si>
    <t>24-06-1999</t>
  </si>
  <si>
    <t>Abid Nadeem</t>
  </si>
  <si>
    <t>Alsa Abid</t>
  </si>
  <si>
    <t>Karak</t>
  </si>
  <si>
    <t>30-03-1997</t>
  </si>
  <si>
    <t>Lal Payaw Khan</t>
  </si>
  <si>
    <t>Mufassar Imran</t>
  </si>
  <si>
    <t>zai ullah</t>
  </si>
  <si>
    <t>misal bad shah</t>
  </si>
  <si>
    <t>17.10.98</t>
  </si>
  <si>
    <t>mohmand agency</t>
  </si>
  <si>
    <t>Faiza Tabassum</t>
  </si>
  <si>
    <t>A</t>
  </si>
  <si>
    <t>ineligible ( Absent from Etea)</t>
  </si>
  <si>
    <t xml:space="preserve">REMARKS </t>
  </si>
  <si>
    <t>1ST MERIT LIST FOR BS PARAMEDICS FALL ,2018</t>
  </si>
  <si>
    <t xml:space="preserve"> All the candidates from serial No. 1 to 50 for each discipline  are hereby directed to appear before the admission selection committee with complete origional documents for interview on 16-10-2018 at 09:00 AM at KMU Institute of Paramedical Sciences,  ZA , Bhutto building Near PHSA, Duran Pur Peshawar.</t>
  </si>
  <si>
    <t xml:space="preserve">                The top 17 candidates in merit list are requested to bring their tution fee Rs.39800/- for deposition on the same day.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</si>
</sst>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dd/mm/yyyy;@"/>
    <numFmt numFmtId="17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left" vertical="center" textRotation="90" wrapText="1"/>
    </xf>
    <xf numFmtId="0" fontId="19" fillId="0" borderId="10" xfId="0" applyFont="1" applyBorder="1" applyAlignment="1">
      <alignment horizontal="left" vertical="center" textRotation="90"/>
    </xf>
    <xf numFmtId="0" fontId="19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172" fontId="45" fillId="0" borderId="10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14" fontId="45" fillId="0" borderId="10" xfId="0" applyNumberFormat="1" applyFont="1" applyBorder="1" applyAlignment="1">
      <alignment horizontal="left" vertical="center"/>
    </xf>
    <xf numFmtId="14" fontId="45" fillId="0" borderId="10" xfId="0" applyNumberFormat="1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14" fontId="20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172" fontId="20" fillId="0" borderId="10" xfId="0" applyNumberFormat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2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14" fontId="45" fillId="0" borderId="10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3"/>
  <sheetViews>
    <sheetView tabSelected="1" zoomScalePageLayoutView="0" workbookViewId="0" topLeftCell="A1">
      <selection activeCell="A4" sqref="A4:Z79"/>
    </sheetView>
  </sheetViews>
  <sheetFormatPr defaultColWidth="9.140625" defaultRowHeight="15"/>
  <cols>
    <col min="1" max="1" width="3.7109375" style="1" customWidth="1"/>
    <col min="2" max="2" width="22.28125" style="1" bestFit="1" customWidth="1"/>
    <col min="3" max="3" width="26.8515625" style="1" bestFit="1" customWidth="1"/>
    <col min="4" max="4" width="3.140625" style="1" bestFit="1" customWidth="1"/>
    <col min="5" max="5" width="9.28125" style="28" bestFit="1" customWidth="1"/>
    <col min="6" max="6" width="14.8515625" style="1" bestFit="1" customWidth="1"/>
    <col min="7" max="8" width="4.57421875" style="1" bestFit="1" customWidth="1"/>
    <col min="9" max="9" width="5.421875" style="1" bestFit="1" customWidth="1"/>
    <col min="10" max="10" width="4.7109375" style="1" customWidth="1"/>
    <col min="11" max="11" width="4.57421875" style="1" bestFit="1" customWidth="1"/>
    <col min="12" max="12" width="5.140625" style="1" bestFit="1" customWidth="1"/>
    <col min="13" max="14" width="4.57421875" style="1" bestFit="1" customWidth="1"/>
    <col min="15" max="15" width="5.8515625" style="1" bestFit="1" customWidth="1"/>
    <col min="16" max="16" width="3.57421875" style="1" bestFit="1" customWidth="1"/>
    <col min="17" max="17" width="3.7109375" style="1" bestFit="1" customWidth="1"/>
    <col min="18" max="18" width="5.57421875" style="1" customWidth="1"/>
    <col min="19" max="19" width="4.7109375" style="1" bestFit="1" customWidth="1"/>
    <col min="20" max="20" width="4.8515625" style="1" bestFit="1" customWidth="1"/>
    <col min="21" max="21" width="4.7109375" style="1" bestFit="1" customWidth="1"/>
    <col min="22" max="22" width="2.8515625" style="1" bestFit="1" customWidth="1"/>
    <col min="23" max="23" width="5.00390625" style="1" customWidth="1"/>
    <col min="24" max="24" width="3.8515625" style="1" customWidth="1"/>
    <col min="25" max="25" width="3.57421875" style="1" bestFit="1" customWidth="1"/>
    <col min="26" max="26" width="26.57421875" style="1" customWidth="1"/>
    <col min="27" max="16384" width="9.140625" style="1" customWidth="1"/>
  </cols>
  <sheetData>
    <row r="1" spans="3:43" s="39" customFormat="1" ht="18.75" customHeight="1">
      <c r="C1" s="45" t="s">
        <v>231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1"/>
      <c r="AM1" s="41"/>
      <c r="AN1" s="41"/>
      <c r="AO1" s="41"/>
      <c r="AP1" s="41"/>
      <c r="AQ1" s="41"/>
    </row>
    <row r="2" spans="1:25" s="43" customFormat="1" ht="32.25" customHeight="1">
      <c r="A2" s="46" t="s">
        <v>232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2"/>
    </row>
    <row r="3" spans="1:37" s="36" customFormat="1" ht="18.75">
      <c r="A3" s="47" t="s">
        <v>233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26" ht="87">
      <c r="A4" s="2"/>
      <c r="B4" s="3" t="s">
        <v>0</v>
      </c>
      <c r="C4" s="4" t="s">
        <v>1</v>
      </c>
      <c r="D4" s="3" t="s">
        <v>2</v>
      </c>
      <c r="E4" s="3" t="s">
        <v>22</v>
      </c>
      <c r="F4" s="3" t="s">
        <v>3</v>
      </c>
      <c r="G4" s="2" t="s">
        <v>4</v>
      </c>
      <c r="H4" s="2" t="s">
        <v>5</v>
      </c>
      <c r="I4" s="2" t="s">
        <v>9</v>
      </c>
      <c r="J4" s="2" t="s">
        <v>6</v>
      </c>
      <c r="K4" s="2" t="s">
        <v>7</v>
      </c>
      <c r="L4" s="2" t="s">
        <v>8</v>
      </c>
      <c r="M4" s="2" t="s">
        <v>9</v>
      </c>
      <c r="N4" s="25" t="s">
        <v>10</v>
      </c>
      <c r="O4" s="17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5" t="s">
        <v>17</v>
      </c>
      <c r="V4" s="5" t="s">
        <v>21</v>
      </c>
      <c r="W4" s="5" t="s">
        <v>18</v>
      </c>
      <c r="X4" s="5" t="s">
        <v>20</v>
      </c>
      <c r="Y4" s="26" t="s">
        <v>19</v>
      </c>
      <c r="Z4" s="26" t="s">
        <v>230</v>
      </c>
    </row>
    <row r="5" spans="1:26" ht="23.25" customHeight="1">
      <c r="A5" s="6">
        <v>1</v>
      </c>
      <c r="B5" s="9" t="s">
        <v>63</v>
      </c>
      <c r="C5" s="9" t="s">
        <v>64</v>
      </c>
      <c r="D5" s="9" t="s">
        <v>26</v>
      </c>
      <c r="E5" s="10">
        <v>36741</v>
      </c>
      <c r="F5" s="9" t="s">
        <v>65</v>
      </c>
      <c r="G5" s="9">
        <v>890</v>
      </c>
      <c r="H5" s="18">
        <v>1100</v>
      </c>
      <c r="I5" s="18">
        <v>2015</v>
      </c>
      <c r="J5" s="19">
        <f>(G5/H5)*100</f>
        <v>80.9090909090909</v>
      </c>
      <c r="K5" s="9">
        <v>854</v>
      </c>
      <c r="L5" s="18">
        <v>1100</v>
      </c>
      <c r="M5" s="18">
        <v>2017</v>
      </c>
      <c r="N5" s="20">
        <f>IF(Y5="MI",K5-10,K5)*1</f>
        <v>854</v>
      </c>
      <c r="O5" s="21">
        <f>(N5/L5)*100</f>
        <v>77.63636363636364</v>
      </c>
      <c r="P5" s="22">
        <v>240</v>
      </c>
      <c r="Q5" s="22">
        <v>800</v>
      </c>
      <c r="R5" s="19">
        <f>(P5/Q5)*100</f>
        <v>30</v>
      </c>
      <c r="S5" s="19">
        <f>(J5*0.1)</f>
        <v>8.090909090909092</v>
      </c>
      <c r="T5" s="19">
        <f>(O5*0.5)</f>
        <v>38.81818181818182</v>
      </c>
      <c r="U5" s="18">
        <f>P5*40/Q5</f>
        <v>12</v>
      </c>
      <c r="V5" s="18"/>
      <c r="W5" s="23">
        <f>(S5+T5+U5+V5)</f>
        <v>58.909090909090914</v>
      </c>
      <c r="X5" s="22"/>
      <c r="Y5" s="22"/>
      <c r="Z5" s="9"/>
    </row>
    <row r="6" spans="1:26" ht="23.25" customHeight="1">
      <c r="A6" s="6">
        <v>2</v>
      </c>
      <c r="B6" s="9" t="s">
        <v>118</v>
      </c>
      <c r="C6" s="9" t="s">
        <v>119</v>
      </c>
      <c r="D6" s="9" t="s">
        <v>26</v>
      </c>
      <c r="E6" s="10">
        <v>36802</v>
      </c>
      <c r="F6" s="9" t="s">
        <v>120</v>
      </c>
      <c r="G6" s="9">
        <v>787</v>
      </c>
      <c r="H6" s="18">
        <v>1100</v>
      </c>
      <c r="I6" s="18">
        <v>2016</v>
      </c>
      <c r="J6" s="19">
        <f>(G6/H6)*100</f>
        <v>71.54545454545455</v>
      </c>
      <c r="K6" s="9">
        <v>821</v>
      </c>
      <c r="L6" s="18">
        <v>1100</v>
      </c>
      <c r="M6" s="18">
        <v>2018</v>
      </c>
      <c r="N6" s="20">
        <f>IF(Y6="MI",K6-10,K6)*1</f>
        <v>821</v>
      </c>
      <c r="O6" s="21">
        <f>(N6/L6)*100</f>
        <v>74.63636363636364</v>
      </c>
      <c r="P6" s="22">
        <v>275</v>
      </c>
      <c r="Q6" s="22">
        <v>800</v>
      </c>
      <c r="R6" s="19">
        <f>(P6/Q6)*100</f>
        <v>34.375</v>
      </c>
      <c r="S6" s="19">
        <f>(J6*0.1)</f>
        <v>7.154545454545455</v>
      </c>
      <c r="T6" s="19">
        <f>(O6*0.5)</f>
        <v>37.31818181818182</v>
      </c>
      <c r="U6" s="18">
        <f>P6*40/Q6</f>
        <v>13.75</v>
      </c>
      <c r="V6" s="18"/>
      <c r="W6" s="23">
        <f>(S6+T6+U6+V6)</f>
        <v>58.222727272727276</v>
      </c>
      <c r="X6" s="22"/>
      <c r="Y6" s="22"/>
      <c r="Z6" s="9"/>
    </row>
    <row r="7" spans="1:26" ht="23.25" customHeight="1">
      <c r="A7" s="6">
        <v>3</v>
      </c>
      <c r="B7" s="9" t="s">
        <v>113</v>
      </c>
      <c r="C7" s="9" t="s">
        <v>114</v>
      </c>
      <c r="D7" s="9" t="s">
        <v>26</v>
      </c>
      <c r="E7" s="10">
        <v>35796</v>
      </c>
      <c r="F7" s="9" t="s">
        <v>115</v>
      </c>
      <c r="G7" s="9">
        <v>728</v>
      </c>
      <c r="H7" s="18">
        <v>1100</v>
      </c>
      <c r="I7" s="18">
        <v>2016</v>
      </c>
      <c r="J7" s="19">
        <f>(G7/H7)*100</f>
        <v>66.18181818181819</v>
      </c>
      <c r="K7" s="9">
        <v>681</v>
      </c>
      <c r="L7" s="18">
        <v>1100</v>
      </c>
      <c r="M7" s="18">
        <v>2018</v>
      </c>
      <c r="N7" s="20">
        <v>781</v>
      </c>
      <c r="O7" s="21">
        <f>(N7/L7)*100</f>
        <v>71</v>
      </c>
      <c r="P7" s="22">
        <v>320</v>
      </c>
      <c r="Q7" s="22">
        <v>800</v>
      </c>
      <c r="R7" s="19">
        <f>(P7/Q7)*100</f>
        <v>40</v>
      </c>
      <c r="S7" s="19">
        <f>(J7*0.1)</f>
        <v>6.618181818181819</v>
      </c>
      <c r="T7" s="19">
        <f>(O7*0.5)</f>
        <v>35.5</v>
      </c>
      <c r="U7" s="18">
        <f>P7*40/Q7</f>
        <v>16</v>
      </c>
      <c r="V7" s="18"/>
      <c r="W7" s="23">
        <f>(S7+T7+U7+V7)</f>
        <v>58.11818181818182</v>
      </c>
      <c r="X7" s="22"/>
      <c r="Y7" s="22"/>
      <c r="Z7" s="9"/>
    </row>
    <row r="8" spans="1:26" ht="23.25" customHeight="1">
      <c r="A8" s="6">
        <v>4</v>
      </c>
      <c r="B8" s="9" t="s">
        <v>138</v>
      </c>
      <c r="C8" s="9" t="s">
        <v>139</v>
      </c>
      <c r="D8" s="9" t="s">
        <v>53</v>
      </c>
      <c r="E8" s="10" t="s">
        <v>140</v>
      </c>
      <c r="F8" s="9" t="s">
        <v>34</v>
      </c>
      <c r="G8" s="9">
        <v>986</v>
      </c>
      <c r="H8" s="18">
        <v>1100</v>
      </c>
      <c r="I8" s="18">
        <v>2014</v>
      </c>
      <c r="J8" s="19">
        <f>(G8/H8)*100</f>
        <v>89.63636363636364</v>
      </c>
      <c r="K8" s="9">
        <v>885</v>
      </c>
      <c r="L8" s="18">
        <v>1100</v>
      </c>
      <c r="M8" s="18">
        <v>2016</v>
      </c>
      <c r="N8" s="20">
        <f>IF(Y8="MI",K8-10,K8)*1</f>
        <v>875</v>
      </c>
      <c r="O8" s="21">
        <f>(N8/L8)*100</f>
        <v>79.54545454545455</v>
      </c>
      <c r="P8" s="22">
        <v>184</v>
      </c>
      <c r="Q8" s="22">
        <v>800</v>
      </c>
      <c r="R8" s="19">
        <f>(P8/Q8)*100</f>
        <v>23</v>
      </c>
      <c r="S8" s="19">
        <f>(J8*0.1)</f>
        <v>8.963636363636365</v>
      </c>
      <c r="T8" s="19">
        <f>(O8*0.5)</f>
        <v>39.77272727272727</v>
      </c>
      <c r="U8" s="18">
        <f>P8*40/Q8</f>
        <v>9.2</v>
      </c>
      <c r="V8" s="18"/>
      <c r="W8" s="23">
        <f>(S8+T8+U8+V8)</f>
        <v>57.93636363636364</v>
      </c>
      <c r="X8" s="22"/>
      <c r="Y8" s="22" t="s">
        <v>23</v>
      </c>
      <c r="Z8" s="9"/>
    </row>
    <row r="9" spans="1:26" ht="23.25" customHeight="1">
      <c r="A9" s="6">
        <v>5</v>
      </c>
      <c r="B9" s="9" t="s">
        <v>194</v>
      </c>
      <c r="C9" s="9" t="s">
        <v>192</v>
      </c>
      <c r="D9" s="9" t="s">
        <v>26</v>
      </c>
      <c r="E9" s="10">
        <v>36951</v>
      </c>
      <c r="F9" s="9" t="s">
        <v>193</v>
      </c>
      <c r="G9" s="9">
        <v>785</v>
      </c>
      <c r="H9" s="18">
        <v>1100</v>
      </c>
      <c r="I9" s="18">
        <v>2016</v>
      </c>
      <c r="J9" s="19">
        <f>(G9/H9)*100</f>
        <v>71.36363636363636</v>
      </c>
      <c r="K9" s="9">
        <v>832</v>
      </c>
      <c r="L9" s="18">
        <v>1100</v>
      </c>
      <c r="M9" s="18">
        <v>2018</v>
      </c>
      <c r="N9" s="20">
        <f>IF(Y9="MI",K9-10,K9)*1</f>
        <v>832</v>
      </c>
      <c r="O9" s="21">
        <f>(N9/L9)*100</f>
        <v>75.63636363636364</v>
      </c>
      <c r="P9" s="22">
        <v>229</v>
      </c>
      <c r="Q9" s="22">
        <v>800</v>
      </c>
      <c r="R9" s="19">
        <f>(P9/Q9)*100</f>
        <v>28.625</v>
      </c>
      <c r="S9" s="19">
        <f>(J9*0.1)</f>
        <v>7.136363636363637</v>
      </c>
      <c r="T9" s="19">
        <f>(O9*0.5)</f>
        <v>37.81818181818182</v>
      </c>
      <c r="U9" s="18">
        <f>P9*40/Q9</f>
        <v>11.45</v>
      </c>
      <c r="V9" s="18"/>
      <c r="W9" s="23">
        <f>(S9+T9+U9+V9)</f>
        <v>56.404545454545456</v>
      </c>
      <c r="X9" s="22"/>
      <c r="Y9" s="22"/>
      <c r="Z9" s="9"/>
    </row>
    <row r="10" spans="1:26" ht="23.25" customHeight="1">
      <c r="A10" s="6">
        <v>6</v>
      </c>
      <c r="B10" s="9" t="s">
        <v>169</v>
      </c>
      <c r="C10" s="9" t="s">
        <v>170</v>
      </c>
      <c r="D10" s="9" t="s">
        <v>26</v>
      </c>
      <c r="E10" s="10" t="s">
        <v>171</v>
      </c>
      <c r="F10" s="9" t="s">
        <v>31</v>
      </c>
      <c r="G10" s="9">
        <v>850</v>
      </c>
      <c r="H10" s="18">
        <v>1100</v>
      </c>
      <c r="I10" s="18">
        <v>2014</v>
      </c>
      <c r="J10" s="19">
        <f>(G10/H10)*100</f>
        <v>77.27272727272727</v>
      </c>
      <c r="K10" s="9">
        <v>864</v>
      </c>
      <c r="L10" s="18">
        <v>1100</v>
      </c>
      <c r="M10" s="18">
        <v>2017</v>
      </c>
      <c r="N10" s="20">
        <f>IF(Y10="MI",K10-10,K10)*1</f>
        <v>854</v>
      </c>
      <c r="O10" s="21">
        <f>(N10/L10)*100</f>
        <v>77.63636363636364</v>
      </c>
      <c r="P10" s="22">
        <v>190</v>
      </c>
      <c r="Q10" s="22">
        <v>800</v>
      </c>
      <c r="R10" s="19">
        <f>(P10/Q10)*100</f>
        <v>23.75</v>
      </c>
      <c r="S10" s="19">
        <f>(J10*0.1)</f>
        <v>7.727272727272727</v>
      </c>
      <c r="T10" s="19">
        <f>(O10*0.5)</f>
        <v>38.81818181818182</v>
      </c>
      <c r="U10" s="18">
        <f>P10*40/Q10</f>
        <v>9.5</v>
      </c>
      <c r="V10" s="18"/>
      <c r="W10" s="23">
        <f>(S10+T10+U10+V10)</f>
        <v>56.04545454545455</v>
      </c>
      <c r="X10" s="22"/>
      <c r="Y10" s="22" t="s">
        <v>23</v>
      </c>
      <c r="Z10" s="9"/>
    </row>
    <row r="11" spans="1:26" ht="23.25" customHeight="1">
      <c r="A11" s="6">
        <v>7</v>
      </c>
      <c r="B11" s="9" t="s">
        <v>176</v>
      </c>
      <c r="C11" s="9" t="s">
        <v>177</v>
      </c>
      <c r="D11" s="9" t="s">
        <v>26</v>
      </c>
      <c r="E11" s="10">
        <v>35829</v>
      </c>
      <c r="F11" s="9" t="s">
        <v>178</v>
      </c>
      <c r="G11" s="9">
        <v>872</v>
      </c>
      <c r="H11" s="18">
        <v>1100</v>
      </c>
      <c r="I11" s="18">
        <v>2015</v>
      </c>
      <c r="J11" s="19">
        <f>(G11/H11)*100</f>
        <v>79.27272727272727</v>
      </c>
      <c r="K11" s="9">
        <v>817</v>
      </c>
      <c r="L11" s="18">
        <v>1100</v>
      </c>
      <c r="M11" s="18">
        <v>2017</v>
      </c>
      <c r="N11" s="20">
        <f>IF(Y11="MI",K11-10,K11)*1</f>
        <v>807</v>
      </c>
      <c r="O11" s="21">
        <f>(N11/L11)*100</f>
        <v>73.36363636363636</v>
      </c>
      <c r="P11" s="22">
        <v>225</v>
      </c>
      <c r="Q11" s="22">
        <v>800</v>
      </c>
      <c r="R11" s="19">
        <f>(P11/Q11)*100</f>
        <v>28.125</v>
      </c>
      <c r="S11" s="19">
        <f>(J11*0.1)</f>
        <v>7.927272727272727</v>
      </c>
      <c r="T11" s="19">
        <f>(O11*0.5)</f>
        <v>36.68181818181818</v>
      </c>
      <c r="U11" s="18">
        <f>P11*40/Q11</f>
        <v>11.25</v>
      </c>
      <c r="V11" s="18"/>
      <c r="W11" s="23">
        <f>(S11+T11+U11+V11)</f>
        <v>55.85909090909091</v>
      </c>
      <c r="X11" s="22"/>
      <c r="Y11" s="22" t="s">
        <v>23</v>
      </c>
      <c r="Z11" s="9"/>
    </row>
    <row r="12" spans="1:26" ht="23.25" customHeight="1">
      <c r="A12" s="6">
        <v>8</v>
      </c>
      <c r="B12" s="7" t="s">
        <v>157</v>
      </c>
      <c r="C12" s="7" t="s">
        <v>158</v>
      </c>
      <c r="D12" s="7" t="s">
        <v>26</v>
      </c>
      <c r="E12" s="11" t="s">
        <v>159</v>
      </c>
      <c r="F12" s="7" t="s">
        <v>115</v>
      </c>
      <c r="G12" s="9">
        <v>915</v>
      </c>
      <c r="H12" s="18">
        <v>1100</v>
      </c>
      <c r="I12" s="18">
        <v>2015</v>
      </c>
      <c r="J12" s="19">
        <f>(G12/H12)*100</f>
        <v>83.18181818181817</v>
      </c>
      <c r="K12" s="9">
        <v>904</v>
      </c>
      <c r="L12" s="18">
        <v>1100</v>
      </c>
      <c r="M12" s="18">
        <v>2018</v>
      </c>
      <c r="N12" s="20">
        <f>IF(Y12="MI",K12-10,K12)*1</f>
        <v>894</v>
      </c>
      <c r="O12" s="21">
        <f>(N12/L12)*100</f>
        <v>81.27272727272728</v>
      </c>
      <c r="P12" s="22">
        <v>132</v>
      </c>
      <c r="Q12" s="22">
        <v>800</v>
      </c>
      <c r="R12" s="19">
        <f>(P12/Q12)*100</f>
        <v>16.5</v>
      </c>
      <c r="S12" s="19">
        <f>(J12*0.1)</f>
        <v>8.318181818181818</v>
      </c>
      <c r="T12" s="19">
        <f>(O12*0.5)</f>
        <v>40.63636363636364</v>
      </c>
      <c r="U12" s="18">
        <f>P12*40/Q12</f>
        <v>6.6</v>
      </c>
      <c r="V12" s="18"/>
      <c r="W12" s="23">
        <f>(S12+T12+U12+V12)</f>
        <v>55.55454545454546</v>
      </c>
      <c r="X12" s="22"/>
      <c r="Y12" s="22" t="s">
        <v>23</v>
      </c>
      <c r="Z12" s="9"/>
    </row>
    <row r="13" spans="1:26" ht="23.25" customHeight="1">
      <c r="A13" s="6">
        <v>9</v>
      </c>
      <c r="B13" s="9" t="s">
        <v>195</v>
      </c>
      <c r="C13" s="9" t="s">
        <v>197</v>
      </c>
      <c r="D13" s="9" t="s">
        <v>53</v>
      </c>
      <c r="E13" s="10">
        <v>36258</v>
      </c>
      <c r="F13" s="9" t="s">
        <v>196</v>
      </c>
      <c r="G13" s="9">
        <v>855</v>
      </c>
      <c r="H13" s="18">
        <v>1100</v>
      </c>
      <c r="I13" s="18">
        <v>2015</v>
      </c>
      <c r="J13" s="19">
        <f>(G13/H13)*100</f>
        <v>77.72727272727272</v>
      </c>
      <c r="K13" s="9">
        <v>907</v>
      </c>
      <c r="L13" s="18">
        <v>1100</v>
      </c>
      <c r="M13" s="18">
        <v>2017</v>
      </c>
      <c r="N13" s="20">
        <f>IF(Y13="MI",K13-10,K13)*1</f>
        <v>907</v>
      </c>
      <c r="O13" s="21">
        <f>(N13/L13)*100</f>
        <v>82.45454545454545</v>
      </c>
      <c r="P13" s="22">
        <v>118</v>
      </c>
      <c r="Q13" s="22">
        <v>800</v>
      </c>
      <c r="R13" s="19">
        <f>(P13/Q13)*100</f>
        <v>14.75</v>
      </c>
      <c r="S13" s="19">
        <f>(J13*0.1)</f>
        <v>7.7727272727272725</v>
      </c>
      <c r="T13" s="19">
        <f>(O13*0.5)</f>
        <v>41.22727272727273</v>
      </c>
      <c r="U13" s="18">
        <f>P13*40/Q13</f>
        <v>5.9</v>
      </c>
      <c r="V13" s="18"/>
      <c r="W13" s="23">
        <f>(S13+T13+U13+V13)</f>
        <v>54.9</v>
      </c>
      <c r="X13" s="22"/>
      <c r="Y13" s="22"/>
      <c r="Z13" s="9"/>
    </row>
    <row r="14" spans="1:26" ht="23.25" customHeight="1">
      <c r="A14" s="6">
        <v>10</v>
      </c>
      <c r="B14" s="9" t="s">
        <v>165</v>
      </c>
      <c r="C14" s="9" t="s">
        <v>166</v>
      </c>
      <c r="D14" s="9" t="s">
        <v>26</v>
      </c>
      <c r="E14" s="10" t="s">
        <v>167</v>
      </c>
      <c r="F14" s="9" t="s">
        <v>168</v>
      </c>
      <c r="G14" s="9">
        <v>782</v>
      </c>
      <c r="H14" s="18">
        <v>1100</v>
      </c>
      <c r="I14" s="18">
        <v>2015</v>
      </c>
      <c r="J14" s="19">
        <f>(G14/H14)*100</f>
        <v>71.0909090909091</v>
      </c>
      <c r="K14" s="9">
        <v>885</v>
      </c>
      <c r="L14" s="18">
        <v>1100</v>
      </c>
      <c r="M14" s="18">
        <v>2017</v>
      </c>
      <c r="N14" s="20">
        <f>IF(Y14="MI",K14-10,K14)*1</f>
        <v>885</v>
      </c>
      <c r="O14" s="21">
        <f>(N14/L14)*100</f>
        <v>80.45454545454545</v>
      </c>
      <c r="P14" s="22">
        <v>141</v>
      </c>
      <c r="Q14" s="22">
        <v>800</v>
      </c>
      <c r="R14" s="19">
        <f>(P14/Q14)*100</f>
        <v>17.625</v>
      </c>
      <c r="S14" s="19">
        <f>(J14*0.1)</f>
        <v>7.109090909090909</v>
      </c>
      <c r="T14" s="19">
        <f>(O14*0.5)</f>
        <v>40.22727272727273</v>
      </c>
      <c r="U14" s="18">
        <f>P14*40/Q14</f>
        <v>7.05</v>
      </c>
      <c r="V14" s="18"/>
      <c r="W14" s="23">
        <f>(S14+T14+U14+V14)</f>
        <v>54.38636363636363</v>
      </c>
      <c r="X14" s="22"/>
      <c r="Y14" s="22"/>
      <c r="Z14" s="9"/>
    </row>
    <row r="15" spans="1:26" ht="23.25" customHeight="1">
      <c r="A15" s="6">
        <v>11</v>
      </c>
      <c r="B15" s="9" t="s">
        <v>32</v>
      </c>
      <c r="C15" s="9" t="s">
        <v>33</v>
      </c>
      <c r="D15" s="9" t="s">
        <v>26</v>
      </c>
      <c r="E15" s="10">
        <v>36952</v>
      </c>
      <c r="F15" s="9" t="s">
        <v>34</v>
      </c>
      <c r="G15" s="9">
        <v>759</v>
      </c>
      <c r="H15" s="18">
        <v>1100</v>
      </c>
      <c r="I15" s="18">
        <v>2016</v>
      </c>
      <c r="J15" s="19">
        <f>(G15/H15)*100</f>
        <v>69</v>
      </c>
      <c r="K15" s="9">
        <v>714</v>
      </c>
      <c r="L15" s="18">
        <v>1100</v>
      </c>
      <c r="M15" s="18">
        <v>2018</v>
      </c>
      <c r="N15" s="20">
        <f>IF(Y15="MI",K15-10,K15)*1</f>
        <v>714</v>
      </c>
      <c r="O15" s="21">
        <f>(N15/L15)*100</f>
        <v>64.9090909090909</v>
      </c>
      <c r="P15" s="22">
        <v>300</v>
      </c>
      <c r="Q15" s="22">
        <v>800</v>
      </c>
      <c r="R15" s="19">
        <f>(P15/Q15)*100</f>
        <v>37.5</v>
      </c>
      <c r="S15" s="19">
        <f>(J15*0.1)</f>
        <v>6.9</v>
      </c>
      <c r="T15" s="19">
        <f>(O15*0.5)</f>
        <v>32.45454545454545</v>
      </c>
      <c r="U15" s="18">
        <f>P15*40/Q15</f>
        <v>15</v>
      </c>
      <c r="V15" s="18"/>
      <c r="W15" s="23">
        <f>(S15+T15+U15+V15)</f>
        <v>54.35454545454545</v>
      </c>
      <c r="X15" s="22"/>
      <c r="Y15" s="22"/>
      <c r="Z15" s="9"/>
    </row>
    <row r="16" spans="1:26" s="12" customFormat="1" ht="23.25" customHeight="1">
      <c r="A16" s="6">
        <v>12</v>
      </c>
      <c r="B16" s="7" t="s">
        <v>124</v>
      </c>
      <c r="C16" s="7" t="s">
        <v>125</v>
      </c>
      <c r="D16" s="7" t="s">
        <v>53</v>
      </c>
      <c r="E16" s="10" t="s">
        <v>126</v>
      </c>
      <c r="F16" s="7" t="s">
        <v>127</v>
      </c>
      <c r="G16" s="9">
        <v>913</v>
      </c>
      <c r="H16" s="18">
        <v>1100</v>
      </c>
      <c r="I16" s="18">
        <v>2016</v>
      </c>
      <c r="J16" s="19">
        <f>(G16/H16)*100</f>
        <v>83</v>
      </c>
      <c r="K16" s="9">
        <v>867</v>
      </c>
      <c r="L16" s="18">
        <v>1100</v>
      </c>
      <c r="M16" s="18">
        <v>2018</v>
      </c>
      <c r="N16" s="20">
        <f>IF(Y16="MI",K16-10,K16)*1</f>
        <v>867</v>
      </c>
      <c r="O16" s="21">
        <f>(N16/L16)*100</f>
        <v>78.81818181818183</v>
      </c>
      <c r="P16" s="22">
        <v>121</v>
      </c>
      <c r="Q16" s="22">
        <v>800</v>
      </c>
      <c r="R16" s="19">
        <f>(P16/Q16)*100</f>
        <v>15.125</v>
      </c>
      <c r="S16" s="19">
        <f>(J16*0.1)</f>
        <v>8.3</v>
      </c>
      <c r="T16" s="19">
        <f>(O16*0.5)</f>
        <v>39.409090909090914</v>
      </c>
      <c r="U16" s="18">
        <f>P16*40/Q16</f>
        <v>6.05</v>
      </c>
      <c r="V16" s="18"/>
      <c r="W16" s="23">
        <f>(S16+T16+U16+V16)</f>
        <v>53.759090909090915</v>
      </c>
      <c r="X16" s="22"/>
      <c r="Y16" s="22"/>
      <c r="Z16" s="37"/>
    </row>
    <row r="17" spans="1:26" ht="23.25" customHeight="1">
      <c r="A17" s="6">
        <v>13</v>
      </c>
      <c r="B17" s="9" t="s">
        <v>70</v>
      </c>
      <c r="C17" s="9" t="s">
        <v>189</v>
      </c>
      <c r="D17" s="9" t="s">
        <v>26</v>
      </c>
      <c r="E17" s="10">
        <v>36647</v>
      </c>
      <c r="F17" s="9" t="s">
        <v>65</v>
      </c>
      <c r="G17" s="9">
        <v>884</v>
      </c>
      <c r="H17" s="18">
        <v>1100</v>
      </c>
      <c r="I17" s="18">
        <v>2016</v>
      </c>
      <c r="J17" s="19">
        <f>(G17/H17)*100</f>
        <v>80.36363636363636</v>
      </c>
      <c r="K17" s="9">
        <v>847</v>
      </c>
      <c r="L17" s="18">
        <v>1100</v>
      </c>
      <c r="M17" s="18">
        <v>2018</v>
      </c>
      <c r="N17" s="20">
        <f>IF(Y17="MI",K17-10,K17)*1</f>
        <v>847</v>
      </c>
      <c r="O17" s="21">
        <f>(N17/L17)*100</f>
        <v>77</v>
      </c>
      <c r="P17" s="22">
        <v>142</v>
      </c>
      <c r="Q17" s="22">
        <v>800</v>
      </c>
      <c r="R17" s="19">
        <f>(P17/Q17)*100</f>
        <v>17.75</v>
      </c>
      <c r="S17" s="19">
        <f>(J17*0.1)</f>
        <v>8.036363636363637</v>
      </c>
      <c r="T17" s="19">
        <f>(O17*0.5)</f>
        <v>38.5</v>
      </c>
      <c r="U17" s="18">
        <f>P17*40/Q17</f>
        <v>7.1</v>
      </c>
      <c r="V17" s="18"/>
      <c r="W17" s="23">
        <f>(S17+T17+U17+V17)</f>
        <v>53.63636363636364</v>
      </c>
      <c r="X17" s="22"/>
      <c r="Y17" s="22"/>
      <c r="Z17" s="9"/>
    </row>
    <row r="18" spans="1:26" ht="23.25" customHeight="1">
      <c r="A18" s="6">
        <v>14</v>
      </c>
      <c r="B18" s="9" t="s">
        <v>76</v>
      </c>
      <c r="C18" s="9" t="s">
        <v>77</v>
      </c>
      <c r="D18" s="9" t="s">
        <v>26</v>
      </c>
      <c r="E18" s="10">
        <v>36564</v>
      </c>
      <c r="F18" s="9" t="s">
        <v>78</v>
      </c>
      <c r="G18" s="9">
        <v>882</v>
      </c>
      <c r="H18" s="18">
        <v>1100</v>
      </c>
      <c r="I18" s="18">
        <v>2016</v>
      </c>
      <c r="J18" s="19">
        <f>(G18/H18)*100</f>
        <v>80.18181818181817</v>
      </c>
      <c r="K18" s="9">
        <v>868</v>
      </c>
      <c r="L18" s="18">
        <v>1100</v>
      </c>
      <c r="M18" s="18">
        <v>2018</v>
      </c>
      <c r="N18" s="20">
        <f>IF(Y18="MI",K18-10,K18)*1</f>
        <v>868</v>
      </c>
      <c r="O18" s="21">
        <f>(N18/L18)*100</f>
        <v>78.9090909090909</v>
      </c>
      <c r="P18" s="22">
        <v>116</v>
      </c>
      <c r="Q18" s="22">
        <v>800</v>
      </c>
      <c r="R18" s="19">
        <f>(P18/Q18)*100</f>
        <v>14.499999999999998</v>
      </c>
      <c r="S18" s="19">
        <f>(J18*0.1)</f>
        <v>8.018181818181818</v>
      </c>
      <c r="T18" s="19">
        <f>(O18*0.5)</f>
        <v>39.45454545454545</v>
      </c>
      <c r="U18" s="18">
        <f>P18*40/Q18</f>
        <v>5.8</v>
      </c>
      <c r="V18" s="18"/>
      <c r="W18" s="23">
        <f>(S18+T18+U18+V18)</f>
        <v>53.272727272727266</v>
      </c>
      <c r="X18" s="22"/>
      <c r="Y18" s="22"/>
      <c r="Z18" s="9"/>
    </row>
    <row r="19" spans="1:26" ht="23.25" customHeight="1">
      <c r="A19" s="6">
        <v>15</v>
      </c>
      <c r="B19" s="9" t="s">
        <v>198</v>
      </c>
      <c r="C19" s="9" t="s">
        <v>199</v>
      </c>
      <c r="D19" s="9" t="s">
        <v>26</v>
      </c>
      <c r="E19" s="10">
        <v>36908</v>
      </c>
      <c r="F19" s="38" t="s">
        <v>55</v>
      </c>
      <c r="G19" s="9">
        <v>895</v>
      </c>
      <c r="H19" s="18">
        <v>1050</v>
      </c>
      <c r="I19" s="18">
        <v>2016</v>
      </c>
      <c r="J19" s="19">
        <f>(G19/H19)*100</f>
        <v>85.23809523809524</v>
      </c>
      <c r="K19" s="9">
        <v>874</v>
      </c>
      <c r="L19" s="18">
        <v>1100</v>
      </c>
      <c r="M19" s="18">
        <v>2018</v>
      </c>
      <c r="N19" s="20">
        <f>IF(Y19="MI",K19-10,K19)*1</f>
        <v>874</v>
      </c>
      <c r="O19" s="21">
        <f>(N19/L19)*100</f>
        <v>79.45454545454545</v>
      </c>
      <c r="P19" s="22">
        <v>87</v>
      </c>
      <c r="Q19" s="22">
        <v>800</v>
      </c>
      <c r="R19" s="19">
        <f>(P19/Q19)*100</f>
        <v>10.875</v>
      </c>
      <c r="S19" s="19">
        <f>(J19*0.1)</f>
        <v>8.523809523809524</v>
      </c>
      <c r="T19" s="19">
        <f>(O19*0.5)</f>
        <v>39.72727272727273</v>
      </c>
      <c r="U19" s="18">
        <f>P19*40/Q19</f>
        <v>4.35</v>
      </c>
      <c r="V19" s="18"/>
      <c r="W19" s="23">
        <f>(S19+T19+U19+V19)</f>
        <v>52.60108225108225</v>
      </c>
      <c r="X19" s="22"/>
      <c r="Y19" s="22"/>
      <c r="Z19" s="9"/>
    </row>
    <row r="20" spans="1:26" ht="23.25" customHeight="1">
      <c r="A20" s="6">
        <v>16</v>
      </c>
      <c r="B20" s="9" t="s">
        <v>151</v>
      </c>
      <c r="C20" s="9" t="s">
        <v>152</v>
      </c>
      <c r="D20" s="9" t="s">
        <v>26</v>
      </c>
      <c r="E20" s="10" t="s">
        <v>153</v>
      </c>
      <c r="F20" s="9" t="s">
        <v>34</v>
      </c>
      <c r="G20" s="9">
        <v>776</v>
      </c>
      <c r="H20" s="18">
        <v>1100</v>
      </c>
      <c r="I20" s="18">
        <v>2015</v>
      </c>
      <c r="J20" s="19">
        <f>(G20/H20)*100</f>
        <v>70.54545454545455</v>
      </c>
      <c r="K20" s="9">
        <v>624</v>
      </c>
      <c r="L20" s="18">
        <v>1100</v>
      </c>
      <c r="M20" s="18">
        <v>2017</v>
      </c>
      <c r="N20" s="20">
        <f>IF(Y20="MI",K20-10,K20)*1</f>
        <v>624</v>
      </c>
      <c r="O20" s="21">
        <f>(N20/L20)*100</f>
        <v>56.72727272727273</v>
      </c>
      <c r="P20" s="22">
        <v>341</v>
      </c>
      <c r="Q20" s="22">
        <v>800</v>
      </c>
      <c r="R20" s="19">
        <f>(P20/Q20)*100</f>
        <v>42.625</v>
      </c>
      <c r="S20" s="19">
        <f>(J20*0.1)</f>
        <v>7.054545454545455</v>
      </c>
      <c r="T20" s="19">
        <f>(O20*0.5)</f>
        <v>28.363636363636363</v>
      </c>
      <c r="U20" s="18">
        <f>P20*40/Q20</f>
        <v>17.05</v>
      </c>
      <c r="V20" s="18"/>
      <c r="W20" s="23">
        <f>(S20+T20+U20+V20)</f>
        <v>52.46818181818182</v>
      </c>
      <c r="X20" s="22"/>
      <c r="Y20" s="22"/>
      <c r="Z20" s="9"/>
    </row>
    <row r="21" spans="1:26" ht="23.25" customHeight="1">
      <c r="A21" s="6">
        <v>17</v>
      </c>
      <c r="B21" s="13" t="s">
        <v>222</v>
      </c>
      <c r="C21" s="13" t="s">
        <v>221</v>
      </c>
      <c r="D21" s="13" t="s">
        <v>26</v>
      </c>
      <c r="E21" s="14" t="s">
        <v>220</v>
      </c>
      <c r="F21" s="13" t="s">
        <v>219</v>
      </c>
      <c r="G21" s="15">
        <v>773</v>
      </c>
      <c r="H21" s="18">
        <v>1050</v>
      </c>
      <c r="I21" s="18">
        <v>2013</v>
      </c>
      <c r="J21" s="19">
        <f>(G21/H21)*100</f>
        <v>73.61904761904762</v>
      </c>
      <c r="K21" s="15">
        <v>848</v>
      </c>
      <c r="L21" s="18">
        <v>1100</v>
      </c>
      <c r="M21" s="18">
        <v>2018</v>
      </c>
      <c r="N21" s="24">
        <f>IF(Y21="MI",K21-10,K21)*1</f>
        <v>848</v>
      </c>
      <c r="O21" s="21">
        <f>(N21/L21)*100</f>
        <v>77.0909090909091</v>
      </c>
      <c r="P21" s="6">
        <v>110</v>
      </c>
      <c r="Q21" s="6">
        <v>800</v>
      </c>
      <c r="R21" s="19">
        <f>(P21/Q21)*100</f>
        <v>13.750000000000002</v>
      </c>
      <c r="S21" s="19">
        <f>(J21*0.1)</f>
        <v>7.361904761904762</v>
      </c>
      <c r="T21" s="19">
        <f>(O21*0.5)</f>
        <v>38.54545454545455</v>
      </c>
      <c r="U21" s="18">
        <f>P21*40/Q21</f>
        <v>5.5</v>
      </c>
      <c r="V21" s="18"/>
      <c r="W21" s="23">
        <f>(S21+T21+U21+V21)</f>
        <v>51.40735930735931</v>
      </c>
      <c r="X21" s="34"/>
      <c r="Y21" s="34"/>
      <c r="Z21" s="9"/>
    </row>
    <row r="22" spans="1:26" ht="23.25" customHeight="1">
      <c r="A22" s="6">
        <v>18</v>
      </c>
      <c r="B22" s="7" t="s">
        <v>133</v>
      </c>
      <c r="C22" s="7" t="s">
        <v>134</v>
      </c>
      <c r="D22" s="7" t="s">
        <v>26</v>
      </c>
      <c r="E22" s="8" t="s">
        <v>135</v>
      </c>
      <c r="F22" s="7" t="s">
        <v>69</v>
      </c>
      <c r="G22" s="9">
        <v>908</v>
      </c>
      <c r="H22" s="18">
        <v>1100</v>
      </c>
      <c r="I22" s="18">
        <v>2016</v>
      </c>
      <c r="J22" s="19">
        <f>(G22/H22)*100</f>
        <v>82.54545454545455</v>
      </c>
      <c r="K22" s="9">
        <v>820</v>
      </c>
      <c r="L22" s="18">
        <v>1100</v>
      </c>
      <c r="M22" s="18">
        <v>2018</v>
      </c>
      <c r="N22" s="20">
        <f>IF(Y22="MI",K22-10,K22)*1</f>
        <v>820</v>
      </c>
      <c r="O22" s="21">
        <f>(N22/L22)*100</f>
        <v>74.54545454545455</v>
      </c>
      <c r="P22" s="22">
        <v>117</v>
      </c>
      <c r="Q22" s="22">
        <v>800</v>
      </c>
      <c r="R22" s="19">
        <f>(P22/Q22)*100</f>
        <v>14.625</v>
      </c>
      <c r="S22" s="19">
        <f>(J22*0.1)</f>
        <v>8.254545454545456</v>
      </c>
      <c r="T22" s="19">
        <f>(O22*0.5)</f>
        <v>37.27272727272727</v>
      </c>
      <c r="U22" s="18">
        <f>P22*40/Q22</f>
        <v>5.85</v>
      </c>
      <c r="V22" s="18"/>
      <c r="W22" s="23">
        <f>(S22+T22+U22+V22)</f>
        <v>51.37727272727273</v>
      </c>
      <c r="X22" s="22"/>
      <c r="Y22" s="22"/>
      <c r="Z22" s="9"/>
    </row>
    <row r="23" spans="1:26" ht="23.25" customHeight="1">
      <c r="A23" s="6">
        <v>19</v>
      </c>
      <c r="B23" s="9" t="s">
        <v>116</v>
      </c>
      <c r="C23" s="9" t="s">
        <v>117</v>
      </c>
      <c r="D23" s="9" t="s">
        <v>26</v>
      </c>
      <c r="E23" s="10">
        <v>36527</v>
      </c>
      <c r="F23" s="9" t="s">
        <v>38</v>
      </c>
      <c r="G23" s="9">
        <v>886</v>
      </c>
      <c r="H23" s="18">
        <v>1100</v>
      </c>
      <c r="I23" s="18">
        <v>2015</v>
      </c>
      <c r="J23" s="19">
        <f>(G23/H23)*100</f>
        <v>80.54545454545455</v>
      </c>
      <c r="K23" s="9">
        <v>826</v>
      </c>
      <c r="L23" s="18">
        <v>1100</v>
      </c>
      <c r="M23" s="18">
        <v>2017</v>
      </c>
      <c r="N23" s="20">
        <f>IF(Y23="MI",K23-10,K23)*1</f>
        <v>816</v>
      </c>
      <c r="O23" s="21">
        <f>(N23/L23)*100</f>
        <v>74.18181818181819</v>
      </c>
      <c r="P23" s="22">
        <v>119</v>
      </c>
      <c r="Q23" s="22">
        <v>800</v>
      </c>
      <c r="R23" s="19">
        <f>(P23/Q23)*100</f>
        <v>14.875</v>
      </c>
      <c r="S23" s="19">
        <f>(J23*0.1)</f>
        <v>8.054545454545455</v>
      </c>
      <c r="T23" s="19">
        <f>(O23*0.5)</f>
        <v>37.09090909090909</v>
      </c>
      <c r="U23" s="18">
        <f>P23*40/Q23</f>
        <v>5.95</v>
      </c>
      <c r="V23" s="18"/>
      <c r="W23" s="23">
        <f>(S23+T23+U23+V23)</f>
        <v>51.09545454545455</v>
      </c>
      <c r="X23" s="22"/>
      <c r="Y23" s="22" t="s">
        <v>23</v>
      </c>
      <c r="Z23" s="9"/>
    </row>
    <row r="24" spans="1:26" ht="23.25" customHeight="1">
      <c r="A24" s="6">
        <v>20</v>
      </c>
      <c r="B24" s="9" t="s">
        <v>99</v>
      </c>
      <c r="C24" s="9" t="s">
        <v>100</v>
      </c>
      <c r="D24" s="9" t="s">
        <v>26</v>
      </c>
      <c r="E24" s="10">
        <v>36532</v>
      </c>
      <c r="F24" s="9" t="s">
        <v>101</v>
      </c>
      <c r="G24" s="9">
        <v>807</v>
      </c>
      <c r="H24" s="18">
        <v>1100</v>
      </c>
      <c r="I24" s="18">
        <v>2016</v>
      </c>
      <c r="J24" s="19">
        <f>(G24/H24)*100</f>
        <v>73.36363636363636</v>
      </c>
      <c r="K24" s="9">
        <v>738</v>
      </c>
      <c r="L24" s="18">
        <v>1100</v>
      </c>
      <c r="M24" s="18">
        <v>2018</v>
      </c>
      <c r="N24" s="20">
        <f>IF(Y24="MI",K24-10,K24)*1</f>
        <v>738</v>
      </c>
      <c r="O24" s="21">
        <f>(N24/L24)*100</f>
        <v>67.0909090909091</v>
      </c>
      <c r="P24" s="22">
        <v>204</v>
      </c>
      <c r="Q24" s="22">
        <v>800</v>
      </c>
      <c r="R24" s="19">
        <f>(P24/Q24)*100</f>
        <v>25.5</v>
      </c>
      <c r="S24" s="19">
        <f>(J24*0.1)</f>
        <v>7.336363636363636</v>
      </c>
      <c r="T24" s="19">
        <f>(O24*0.5)</f>
        <v>33.54545454545455</v>
      </c>
      <c r="U24" s="18">
        <f>P24*40/Q24</f>
        <v>10.2</v>
      </c>
      <c r="V24" s="18"/>
      <c r="W24" s="23">
        <f>(S24+T24+U24+V24)</f>
        <v>51.08181818181818</v>
      </c>
      <c r="X24" s="22"/>
      <c r="Y24" s="22"/>
      <c r="Z24" s="9"/>
    </row>
    <row r="25" spans="1:26" ht="23.25" customHeight="1">
      <c r="A25" s="6">
        <v>21</v>
      </c>
      <c r="B25" s="13" t="s">
        <v>136</v>
      </c>
      <c r="C25" s="13" t="s">
        <v>137</v>
      </c>
      <c r="D25" s="13" t="s">
        <v>26</v>
      </c>
      <c r="E25" s="16" t="s">
        <v>123</v>
      </c>
      <c r="F25" s="13" t="s">
        <v>38</v>
      </c>
      <c r="G25" s="9">
        <v>693</v>
      </c>
      <c r="H25" s="18">
        <v>1050</v>
      </c>
      <c r="I25" s="18">
        <v>2016</v>
      </c>
      <c r="J25" s="19">
        <f>(G25/H25)*100</f>
        <v>66</v>
      </c>
      <c r="K25" s="9">
        <v>735</v>
      </c>
      <c r="L25" s="18">
        <v>1100</v>
      </c>
      <c r="M25" s="18">
        <v>2018</v>
      </c>
      <c r="N25" s="20">
        <f>IF(Y25="MI",K25-10,K25)*1</f>
        <v>735</v>
      </c>
      <c r="O25" s="21">
        <f>(N25/L25)*100</f>
        <v>66.81818181818183</v>
      </c>
      <c r="P25" s="22">
        <v>217</v>
      </c>
      <c r="Q25" s="22">
        <v>800</v>
      </c>
      <c r="R25" s="19">
        <f>(P25/Q25)*100</f>
        <v>27.125</v>
      </c>
      <c r="S25" s="19">
        <f>(J25*0.1)</f>
        <v>6.6000000000000005</v>
      </c>
      <c r="T25" s="19">
        <f>(O25*0.5)</f>
        <v>33.409090909090914</v>
      </c>
      <c r="U25" s="18">
        <f>P25*40/Q25</f>
        <v>10.85</v>
      </c>
      <c r="V25" s="18"/>
      <c r="W25" s="23">
        <f>(S25+T25+U25+V25)</f>
        <v>50.85909090909092</v>
      </c>
      <c r="X25" s="22"/>
      <c r="Y25" s="22"/>
      <c r="Z25" s="9"/>
    </row>
    <row r="26" spans="1:26" ht="23.25" customHeight="1">
      <c r="A26" s="6">
        <v>22</v>
      </c>
      <c r="B26" s="9" t="s">
        <v>141</v>
      </c>
      <c r="C26" s="9" t="s">
        <v>142</v>
      </c>
      <c r="D26" s="9" t="s">
        <v>26</v>
      </c>
      <c r="E26" s="10">
        <v>36496</v>
      </c>
      <c r="F26" s="9" t="s">
        <v>38</v>
      </c>
      <c r="G26" s="9">
        <v>898</v>
      </c>
      <c r="H26" s="18">
        <v>1100</v>
      </c>
      <c r="I26" s="18">
        <v>2016</v>
      </c>
      <c r="J26" s="19">
        <f>(G26/H26)*100</f>
        <v>81.63636363636364</v>
      </c>
      <c r="K26" s="9">
        <v>815</v>
      </c>
      <c r="L26" s="18">
        <v>1100</v>
      </c>
      <c r="M26" s="18">
        <v>2018</v>
      </c>
      <c r="N26" s="20">
        <f>IF(Y26="MI",K26-10,K26)*1</f>
        <v>815</v>
      </c>
      <c r="O26" s="21">
        <f>(N26/L26)*100</f>
        <v>74.0909090909091</v>
      </c>
      <c r="P26" s="22">
        <v>109</v>
      </c>
      <c r="Q26" s="22">
        <v>800</v>
      </c>
      <c r="R26" s="19">
        <f>(P26/Q26)*100</f>
        <v>13.625000000000002</v>
      </c>
      <c r="S26" s="19">
        <f>(J26*0.1)</f>
        <v>8.163636363636364</v>
      </c>
      <c r="T26" s="19">
        <f>(O26*0.5)</f>
        <v>37.04545454545455</v>
      </c>
      <c r="U26" s="18">
        <f>P26*40/Q26</f>
        <v>5.45</v>
      </c>
      <c r="V26" s="18"/>
      <c r="W26" s="23">
        <f>(S26+T26+U26+V26)</f>
        <v>50.659090909090914</v>
      </c>
      <c r="X26" s="22"/>
      <c r="Y26" s="22"/>
      <c r="Z26" s="9"/>
    </row>
    <row r="27" spans="1:26" ht="23.25" customHeight="1">
      <c r="A27" s="6">
        <v>23</v>
      </c>
      <c r="B27" s="9" t="s">
        <v>85</v>
      </c>
      <c r="C27" s="9" t="s">
        <v>182</v>
      </c>
      <c r="D27" s="9" t="s">
        <v>26</v>
      </c>
      <c r="E27" s="10">
        <v>35857</v>
      </c>
      <c r="F27" s="9" t="s">
        <v>38</v>
      </c>
      <c r="G27" s="9">
        <v>863</v>
      </c>
      <c r="H27" s="18">
        <v>1100</v>
      </c>
      <c r="I27" s="18">
        <v>2016</v>
      </c>
      <c r="J27" s="19">
        <f>(G27/H27)*100</f>
        <v>78.45454545454545</v>
      </c>
      <c r="K27" s="9">
        <v>795</v>
      </c>
      <c r="L27" s="18">
        <v>1100</v>
      </c>
      <c r="M27" s="18">
        <v>2018</v>
      </c>
      <c r="N27" s="20">
        <f>IF(Y27="MI",K27-10,K27)*1</f>
        <v>795</v>
      </c>
      <c r="O27" s="21">
        <f>(N27/L27)*100</f>
        <v>72.27272727272728</v>
      </c>
      <c r="P27" s="22">
        <v>122</v>
      </c>
      <c r="Q27" s="22">
        <v>800</v>
      </c>
      <c r="R27" s="19">
        <f>(P27/Q27)*100</f>
        <v>15.25</v>
      </c>
      <c r="S27" s="19">
        <f>(J27*0.1)</f>
        <v>7.845454545454546</v>
      </c>
      <c r="T27" s="19">
        <f>(O27*0.5)</f>
        <v>36.13636363636364</v>
      </c>
      <c r="U27" s="18">
        <f>P27*40/Q27</f>
        <v>6.1</v>
      </c>
      <c r="V27" s="18"/>
      <c r="W27" s="23">
        <f>(S27+T27+U27+V27)</f>
        <v>50.081818181818186</v>
      </c>
      <c r="X27" s="22"/>
      <c r="Y27" s="22"/>
      <c r="Z27" s="9"/>
    </row>
    <row r="28" spans="1:26" ht="23.25" customHeight="1">
      <c r="A28" s="6">
        <v>24</v>
      </c>
      <c r="B28" s="9" t="s">
        <v>144</v>
      </c>
      <c r="C28" s="9" t="s">
        <v>145</v>
      </c>
      <c r="D28" s="9" t="s">
        <v>53</v>
      </c>
      <c r="E28" s="10" t="s">
        <v>146</v>
      </c>
      <c r="F28" s="9" t="s">
        <v>55</v>
      </c>
      <c r="G28" s="9">
        <v>896</v>
      </c>
      <c r="H28" s="18">
        <v>1100</v>
      </c>
      <c r="I28" s="18">
        <v>2014</v>
      </c>
      <c r="J28" s="19">
        <f>(G28/H28)*100</f>
        <v>81.45454545454545</v>
      </c>
      <c r="K28" s="9">
        <v>842</v>
      </c>
      <c r="L28" s="18">
        <v>1100</v>
      </c>
      <c r="M28" s="18">
        <v>2016</v>
      </c>
      <c r="N28" s="20">
        <f>IF(Y28="MI",K28-10,K28)*1</f>
        <v>842</v>
      </c>
      <c r="O28" s="21">
        <f>(N28/L28)*100</f>
        <v>76.54545454545455</v>
      </c>
      <c r="P28" s="22">
        <v>68</v>
      </c>
      <c r="Q28" s="22">
        <v>800</v>
      </c>
      <c r="R28" s="19">
        <f>(P28/Q28)*100</f>
        <v>8.5</v>
      </c>
      <c r="S28" s="19">
        <f>(J28*0.1)</f>
        <v>8.145454545454546</v>
      </c>
      <c r="T28" s="19">
        <f>(O28*0.5)</f>
        <v>38.27272727272727</v>
      </c>
      <c r="U28" s="18">
        <f>P28*40/Q28</f>
        <v>3.4</v>
      </c>
      <c r="V28" s="18"/>
      <c r="W28" s="23">
        <f>(S28+T28+U28+V28)</f>
        <v>49.81818181818182</v>
      </c>
      <c r="X28" s="22"/>
      <c r="Y28" s="22"/>
      <c r="Z28" s="9"/>
    </row>
    <row r="29" spans="1:26" ht="23.25" customHeight="1">
      <c r="A29" s="6">
        <v>25</v>
      </c>
      <c r="B29" s="9" t="s">
        <v>56</v>
      </c>
      <c r="C29" s="9" t="s">
        <v>57</v>
      </c>
      <c r="D29" s="9" t="s">
        <v>26</v>
      </c>
      <c r="E29" s="10">
        <v>35465</v>
      </c>
      <c r="F29" s="9" t="s">
        <v>58</v>
      </c>
      <c r="G29" s="9">
        <v>785</v>
      </c>
      <c r="H29" s="18">
        <v>1100</v>
      </c>
      <c r="I29" s="18">
        <v>2013</v>
      </c>
      <c r="J29" s="19">
        <f>(G29/H29)*100</f>
        <v>71.36363636363636</v>
      </c>
      <c r="K29" s="9">
        <v>766</v>
      </c>
      <c r="L29" s="18">
        <v>1100</v>
      </c>
      <c r="M29" s="18">
        <v>2015</v>
      </c>
      <c r="N29" s="20">
        <f>IF(Y29="MI",K29-10,K29)*1</f>
        <v>766</v>
      </c>
      <c r="O29" s="21">
        <f>(N29/L29)*100</f>
        <v>69.63636363636364</v>
      </c>
      <c r="P29" s="22">
        <v>157</v>
      </c>
      <c r="Q29" s="22">
        <v>800</v>
      </c>
      <c r="R29" s="19">
        <f>(P29/Q29)*100</f>
        <v>19.625</v>
      </c>
      <c r="S29" s="19">
        <f>(J29*0.1)</f>
        <v>7.136363636363637</v>
      </c>
      <c r="T29" s="19">
        <f>(O29*0.5)</f>
        <v>34.81818181818182</v>
      </c>
      <c r="U29" s="18">
        <f>P29*40/Q29</f>
        <v>7.85</v>
      </c>
      <c r="V29" s="18"/>
      <c r="W29" s="23">
        <f>(S29+T29+U29+V29)</f>
        <v>49.804545454545455</v>
      </c>
      <c r="X29" s="22"/>
      <c r="Y29" s="22"/>
      <c r="Z29" s="9"/>
    </row>
    <row r="30" spans="1:26" ht="23.25" customHeight="1">
      <c r="A30" s="6">
        <v>26</v>
      </c>
      <c r="B30" s="13" t="s">
        <v>218</v>
      </c>
      <c r="C30" s="13" t="s">
        <v>217</v>
      </c>
      <c r="D30" s="13" t="s">
        <v>53</v>
      </c>
      <c r="E30" s="14" t="s">
        <v>216</v>
      </c>
      <c r="F30" s="13" t="s">
        <v>38</v>
      </c>
      <c r="G30" s="15">
        <v>889</v>
      </c>
      <c r="H30" s="18">
        <v>1100</v>
      </c>
      <c r="I30" s="18">
        <v>2016</v>
      </c>
      <c r="J30" s="19">
        <f>(G30/H30)*100</f>
        <v>80.81818181818183</v>
      </c>
      <c r="K30" s="15">
        <v>825</v>
      </c>
      <c r="L30" s="18">
        <v>1100</v>
      </c>
      <c r="M30" s="18">
        <v>2018</v>
      </c>
      <c r="N30" s="24">
        <f>IF(Y30="MI",K30-10,K30)*1</f>
        <v>825</v>
      </c>
      <c r="O30" s="21">
        <f>(N30/L30)*100</f>
        <v>75</v>
      </c>
      <c r="P30" s="6">
        <v>81</v>
      </c>
      <c r="Q30" s="6">
        <v>800</v>
      </c>
      <c r="R30" s="19">
        <f>(P30/Q30)*100</f>
        <v>10.125</v>
      </c>
      <c r="S30" s="19">
        <f>(J30*0.1)</f>
        <v>8.081818181818184</v>
      </c>
      <c r="T30" s="19">
        <f>(O30*0.5)</f>
        <v>37.5</v>
      </c>
      <c r="U30" s="18">
        <f>P30*40/Q30</f>
        <v>4.05</v>
      </c>
      <c r="V30" s="18"/>
      <c r="W30" s="23">
        <f>(S30+T30+U30+V30)</f>
        <v>49.63181818181818</v>
      </c>
      <c r="X30" s="34"/>
      <c r="Y30" s="34"/>
      <c r="Z30" s="9"/>
    </row>
    <row r="31" spans="1:26" s="12" customFormat="1" ht="23.25" customHeight="1">
      <c r="A31" s="6">
        <v>27</v>
      </c>
      <c r="B31" s="9" t="s">
        <v>128</v>
      </c>
      <c r="C31" s="9" t="s">
        <v>129</v>
      </c>
      <c r="D31" s="9" t="s">
        <v>26</v>
      </c>
      <c r="E31" s="10">
        <v>36162</v>
      </c>
      <c r="F31" s="9" t="s">
        <v>115</v>
      </c>
      <c r="G31" s="9">
        <v>847</v>
      </c>
      <c r="H31" s="18">
        <v>1100</v>
      </c>
      <c r="I31" s="18">
        <v>2016</v>
      </c>
      <c r="J31" s="19">
        <f>(G31/H31)*100</f>
        <v>77</v>
      </c>
      <c r="K31" s="9">
        <v>790</v>
      </c>
      <c r="L31" s="18">
        <v>1100</v>
      </c>
      <c r="M31" s="18">
        <v>2018</v>
      </c>
      <c r="N31" s="20">
        <f>IF(Y31="MI",K31-10,K31)*1</f>
        <v>790</v>
      </c>
      <c r="O31" s="21">
        <f>(N31/L31)*100</f>
        <v>71.81818181818181</v>
      </c>
      <c r="P31" s="22">
        <v>120</v>
      </c>
      <c r="Q31" s="22">
        <v>800</v>
      </c>
      <c r="R31" s="19">
        <f>(P31/Q31)*100</f>
        <v>15</v>
      </c>
      <c r="S31" s="19">
        <f>(J31*0.1)</f>
        <v>7.7</v>
      </c>
      <c r="T31" s="19">
        <f>(O31*0.5)</f>
        <v>35.90909090909091</v>
      </c>
      <c r="U31" s="18">
        <f>P31*40/Q31</f>
        <v>6</v>
      </c>
      <c r="V31" s="18"/>
      <c r="W31" s="23">
        <f>(S31+T31+U31+V31)</f>
        <v>49.60909090909091</v>
      </c>
      <c r="X31" s="22"/>
      <c r="Y31" s="22"/>
      <c r="Z31" s="37"/>
    </row>
    <row r="32" spans="1:26" s="12" customFormat="1" ht="23.25" customHeight="1">
      <c r="A32" s="6">
        <v>28</v>
      </c>
      <c r="B32" s="9" t="s">
        <v>107</v>
      </c>
      <c r="C32" s="9" t="s">
        <v>108</v>
      </c>
      <c r="D32" s="9" t="s">
        <v>26</v>
      </c>
      <c r="E32" s="10">
        <v>36344</v>
      </c>
      <c r="F32" s="9" t="s">
        <v>38</v>
      </c>
      <c r="G32" s="9">
        <v>801</v>
      </c>
      <c r="H32" s="18">
        <v>1100</v>
      </c>
      <c r="I32" s="18">
        <v>2016</v>
      </c>
      <c r="J32" s="19">
        <f>(G32/H32)*100</f>
        <v>72.81818181818181</v>
      </c>
      <c r="K32" s="9">
        <v>693</v>
      </c>
      <c r="L32" s="18">
        <v>1100</v>
      </c>
      <c r="M32" s="18">
        <v>2018</v>
      </c>
      <c r="N32" s="20">
        <f>IF(Y32="MI",K32-10,K32)*1</f>
        <v>693</v>
      </c>
      <c r="O32" s="21">
        <f>(N32/L32)*100</f>
        <v>63</v>
      </c>
      <c r="P32" s="22">
        <v>214</v>
      </c>
      <c r="Q32" s="22">
        <v>800</v>
      </c>
      <c r="R32" s="19">
        <f>(P32/Q32)*100</f>
        <v>26.75</v>
      </c>
      <c r="S32" s="19">
        <f>(J32*0.1)</f>
        <v>7.281818181818181</v>
      </c>
      <c r="T32" s="19">
        <f>(O32*0.5)</f>
        <v>31.5</v>
      </c>
      <c r="U32" s="18">
        <f>P32*40/Q32</f>
        <v>10.7</v>
      </c>
      <c r="V32" s="18"/>
      <c r="W32" s="23">
        <f>(S32+T32+U32+V32)</f>
        <v>49.481818181818184</v>
      </c>
      <c r="X32" s="22"/>
      <c r="Y32" s="22"/>
      <c r="Z32" s="37"/>
    </row>
    <row r="33" spans="1:26" s="12" customFormat="1" ht="23.25" customHeight="1">
      <c r="A33" s="6">
        <v>29</v>
      </c>
      <c r="B33" s="13" t="s">
        <v>207</v>
      </c>
      <c r="C33" s="13" t="s">
        <v>208</v>
      </c>
      <c r="D33" s="13" t="s">
        <v>53</v>
      </c>
      <c r="E33" s="14">
        <v>36127</v>
      </c>
      <c r="F33" s="13" t="s">
        <v>38</v>
      </c>
      <c r="G33" s="9">
        <v>955</v>
      </c>
      <c r="H33" s="18">
        <v>1100</v>
      </c>
      <c r="I33" s="18">
        <v>2016</v>
      </c>
      <c r="J33" s="19">
        <f>(G33/H33)*100</f>
        <v>86.81818181818181</v>
      </c>
      <c r="K33" s="9">
        <v>801</v>
      </c>
      <c r="L33" s="18">
        <v>1100</v>
      </c>
      <c r="M33" s="18">
        <v>2018</v>
      </c>
      <c r="N33" s="20">
        <f>IF(Y33="MI",K33-10,K33)*1</f>
        <v>801</v>
      </c>
      <c r="O33" s="21">
        <f>(N33/L33)*100</f>
        <v>72.81818181818181</v>
      </c>
      <c r="P33" s="22">
        <v>87</v>
      </c>
      <c r="Q33" s="22">
        <v>800</v>
      </c>
      <c r="R33" s="19">
        <f>(P33/Q33)*100</f>
        <v>10.875</v>
      </c>
      <c r="S33" s="19">
        <f>(J33*0.1)</f>
        <v>8.681818181818182</v>
      </c>
      <c r="T33" s="19">
        <f>(O33*0.5)</f>
        <v>36.40909090909091</v>
      </c>
      <c r="U33" s="18">
        <f>P33*40/Q33</f>
        <v>4.35</v>
      </c>
      <c r="V33" s="18"/>
      <c r="W33" s="23">
        <f>(S33+T33+U33+V33)</f>
        <v>49.44090909090909</v>
      </c>
      <c r="X33" s="22"/>
      <c r="Y33" s="22"/>
      <c r="Z33" s="37"/>
    </row>
    <row r="34" spans="1:26" s="35" customFormat="1" ht="23.25" customHeight="1">
      <c r="A34" s="6">
        <v>30</v>
      </c>
      <c r="B34" s="9" t="s">
        <v>212</v>
      </c>
      <c r="C34" s="9" t="s">
        <v>213</v>
      </c>
      <c r="D34" s="9" t="s">
        <v>53</v>
      </c>
      <c r="E34" s="10">
        <v>36893</v>
      </c>
      <c r="F34" s="9" t="s">
        <v>38</v>
      </c>
      <c r="G34" s="9">
        <v>880</v>
      </c>
      <c r="H34" s="18">
        <v>1100</v>
      </c>
      <c r="I34" s="18">
        <v>2016</v>
      </c>
      <c r="J34" s="19">
        <f>(G34/H34)*100</f>
        <v>80</v>
      </c>
      <c r="K34" s="9">
        <v>810</v>
      </c>
      <c r="L34" s="18">
        <v>1100</v>
      </c>
      <c r="M34" s="18">
        <v>2018</v>
      </c>
      <c r="N34" s="20">
        <f>IF(Y34="MI",K34-10,K34)*1</f>
        <v>810</v>
      </c>
      <c r="O34" s="21">
        <f>(N34/L34)*100</f>
        <v>73.63636363636363</v>
      </c>
      <c r="P34" s="22">
        <v>79</v>
      </c>
      <c r="Q34" s="22">
        <v>800</v>
      </c>
      <c r="R34" s="19">
        <f>(P34/Q34)*100</f>
        <v>9.875</v>
      </c>
      <c r="S34" s="19">
        <f>(J34*0.1)</f>
        <v>8</v>
      </c>
      <c r="T34" s="19">
        <f>(O34*0.5)</f>
        <v>36.81818181818181</v>
      </c>
      <c r="U34" s="18">
        <f>P34*40/Q34</f>
        <v>3.95</v>
      </c>
      <c r="V34" s="18"/>
      <c r="W34" s="23">
        <f>(S34+T34+U34+V34)</f>
        <v>48.768181818181816</v>
      </c>
      <c r="X34" s="22"/>
      <c r="Y34" s="22"/>
      <c r="Z34" s="15"/>
    </row>
    <row r="35" spans="1:26" s="12" customFormat="1" ht="23.25" customHeight="1">
      <c r="A35" s="6">
        <v>31</v>
      </c>
      <c r="B35" s="9" t="s">
        <v>172</v>
      </c>
      <c r="C35" s="9" t="s">
        <v>188</v>
      </c>
      <c r="D35" s="9" t="s">
        <v>26</v>
      </c>
      <c r="E35" s="10">
        <v>36809</v>
      </c>
      <c r="F35" s="9" t="s">
        <v>173</v>
      </c>
      <c r="G35" s="9">
        <v>870</v>
      </c>
      <c r="H35" s="18">
        <v>1100</v>
      </c>
      <c r="I35" s="18">
        <v>2016</v>
      </c>
      <c r="J35" s="19">
        <f>(G35/H35)*100</f>
        <v>79.0909090909091</v>
      </c>
      <c r="K35" s="9">
        <v>784</v>
      </c>
      <c r="L35" s="18">
        <v>1100</v>
      </c>
      <c r="M35" s="18">
        <v>2018</v>
      </c>
      <c r="N35" s="20">
        <v>784</v>
      </c>
      <c r="O35" s="21">
        <f>(N35/L35)*100</f>
        <v>71.27272727272728</v>
      </c>
      <c r="P35" s="22">
        <v>98</v>
      </c>
      <c r="Q35" s="22">
        <v>800</v>
      </c>
      <c r="R35" s="19">
        <f>(P35/Q35)*100</f>
        <v>12.25</v>
      </c>
      <c r="S35" s="19">
        <f>(J35*0.1)</f>
        <v>7.90909090909091</v>
      </c>
      <c r="T35" s="19">
        <f>(O35*0.5)</f>
        <v>35.63636363636364</v>
      </c>
      <c r="U35" s="18">
        <f>P35*40/Q35</f>
        <v>4.9</v>
      </c>
      <c r="V35" s="18"/>
      <c r="W35" s="23">
        <f>(S35+T35+U35+V35)</f>
        <v>48.445454545454545</v>
      </c>
      <c r="X35" s="22"/>
      <c r="Y35" s="22"/>
      <c r="Z35" s="37"/>
    </row>
    <row r="36" spans="1:26" s="12" customFormat="1" ht="23.25" customHeight="1">
      <c r="A36" s="6">
        <v>32</v>
      </c>
      <c r="B36" s="9" t="s">
        <v>202</v>
      </c>
      <c r="C36" s="9" t="s">
        <v>203</v>
      </c>
      <c r="D36" s="9" t="s">
        <v>53</v>
      </c>
      <c r="E36" s="10">
        <v>36663</v>
      </c>
      <c r="F36" s="9" t="s">
        <v>127</v>
      </c>
      <c r="G36" s="9">
        <v>905</v>
      </c>
      <c r="H36" s="18">
        <v>1100</v>
      </c>
      <c r="I36" s="18">
        <v>2016</v>
      </c>
      <c r="J36" s="19">
        <f>(G36/H36)*100</f>
        <v>82.27272727272728</v>
      </c>
      <c r="K36" s="9">
        <v>786</v>
      </c>
      <c r="L36" s="18">
        <v>1100</v>
      </c>
      <c r="M36" s="18">
        <v>2018</v>
      </c>
      <c r="N36" s="20">
        <f>IF(Y36="MI",K36-10,K36)*1</f>
        <v>786</v>
      </c>
      <c r="O36" s="21">
        <f>(N36/L36)*100</f>
        <v>71.45454545454545</v>
      </c>
      <c r="P36" s="22">
        <v>78</v>
      </c>
      <c r="Q36" s="22">
        <v>800</v>
      </c>
      <c r="R36" s="19">
        <f>(P36/Q36)*100</f>
        <v>9.75</v>
      </c>
      <c r="S36" s="19">
        <f>(J36*0.1)</f>
        <v>8.227272727272728</v>
      </c>
      <c r="T36" s="19">
        <f>(O36*0.5)</f>
        <v>35.72727272727273</v>
      </c>
      <c r="U36" s="18">
        <f>P36*40/Q36</f>
        <v>3.9</v>
      </c>
      <c r="V36" s="18"/>
      <c r="W36" s="23">
        <f>(S36+T36+U36+V36)</f>
        <v>47.85454545454545</v>
      </c>
      <c r="X36" s="22"/>
      <c r="Y36" s="22"/>
      <c r="Z36" s="37"/>
    </row>
    <row r="37" spans="1:26" s="12" customFormat="1" ht="23.25" customHeight="1">
      <c r="A37" s="6">
        <v>33</v>
      </c>
      <c r="B37" s="9" t="s">
        <v>143</v>
      </c>
      <c r="C37" s="9" t="s">
        <v>186</v>
      </c>
      <c r="D37" s="9" t="s">
        <v>53</v>
      </c>
      <c r="E37" s="10">
        <v>36506</v>
      </c>
      <c r="F37" s="9" t="s">
        <v>38</v>
      </c>
      <c r="G37" s="9">
        <v>910</v>
      </c>
      <c r="H37" s="18">
        <v>1100</v>
      </c>
      <c r="I37" s="18">
        <v>2016</v>
      </c>
      <c r="J37" s="19">
        <f>(G37/H37)*100</f>
        <v>82.72727272727273</v>
      </c>
      <c r="K37" s="9">
        <v>792</v>
      </c>
      <c r="L37" s="18">
        <v>1100</v>
      </c>
      <c r="M37" s="18">
        <v>2018</v>
      </c>
      <c r="N37" s="20">
        <f>IF(Y37="MI",K37-10,K37)*1</f>
        <v>792</v>
      </c>
      <c r="O37" s="21">
        <f>(N37/L37)*100</f>
        <v>72</v>
      </c>
      <c r="P37" s="22">
        <v>68</v>
      </c>
      <c r="Q37" s="22">
        <v>800</v>
      </c>
      <c r="R37" s="19">
        <f>(P37/Q37)*100</f>
        <v>8.5</v>
      </c>
      <c r="S37" s="19">
        <f>(J37*0.1)</f>
        <v>8.272727272727273</v>
      </c>
      <c r="T37" s="19">
        <f>(O37*0.5)</f>
        <v>36</v>
      </c>
      <c r="U37" s="18">
        <f>P37*40/Q37</f>
        <v>3.4</v>
      </c>
      <c r="V37" s="18"/>
      <c r="W37" s="23">
        <f>(S37+T37+U37+V37)</f>
        <v>47.67272727272727</v>
      </c>
      <c r="X37" s="22"/>
      <c r="Y37" s="22"/>
      <c r="Z37" s="37"/>
    </row>
    <row r="38" spans="1:26" ht="23.25" customHeight="1">
      <c r="A38" s="6">
        <v>34</v>
      </c>
      <c r="B38" s="9" t="s">
        <v>82</v>
      </c>
      <c r="C38" s="9" t="s">
        <v>83</v>
      </c>
      <c r="D38" s="9" t="s">
        <v>84</v>
      </c>
      <c r="E38" s="10">
        <v>35684</v>
      </c>
      <c r="F38" s="9" t="s">
        <v>38</v>
      </c>
      <c r="G38" s="9">
        <v>859</v>
      </c>
      <c r="H38" s="18">
        <v>1100</v>
      </c>
      <c r="I38" s="18">
        <v>2016</v>
      </c>
      <c r="J38" s="19">
        <f>(G38/H38)*100</f>
        <v>78.0909090909091</v>
      </c>
      <c r="K38" s="9">
        <v>802</v>
      </c>
      <c r="L38" s="18">
        <v>1100</v>
      </c>
      <c r="M38" s="18">
        <v>2018</v>
      </c>
      <c r="N38" s="20">
        <f>IF(Y38="MI",K38-10,K38)*1</f>
        <v>802</v>
      </c>
      <c r="O38" s="21">
        <f>(N38/L38)*100</f>
        <v>72.9090909090909</v>
      </c>
      <c r="P38" s="22">
        <v>54</v>
      </c>
      <c r="Q38" s="22">
        <v>800</v>
      </c>
      <c r="R38" s="19">
        <f>(P38/Q38)*100</f>
        <v>6.75</v>
      </c>
      <c r="S38" s="19">
        <f>(J38*0.1)</f>
        <v>7.8090909090909095</v>
      </c>
      <c r="T38" s="19">
        <f>(O38*0.5)</f>
        <v>36.45454545454545</v>
      </c>
      <c r="U38" s="18">
        <f>P38*40/Q38</f>
        <v>2.7</v>
      </c>
      <c r="V38" s="18"/>
      <c r="W38" s="23">
        <f>(S38+T38+U38+V38)</f>
        <v>46.96363636363637</v>
      </c>
      <c r="X38" s="22"/>
      <c r="Y38" s="22"/>
      <c r="Z38" s="9"/>
    </row>
    <row r="39" spans="1:26" ht="23.25" customHeight="1">
      <c r="A39" s="6">
        <v>35</v>
      </c>
      <c r="B39" s="9" t="s">
        <v>46</v>
      </c>
      <c r="C39" s="9" t="s">
        <v>47</v>
      </c>
      <c r="D39" s="9" t="s">
        <v>26</v>
      </c>
      <c r="E39" s="10">
        <v>36807</v>
      </c>
      <c r="F39" s="9" t="s">
        <v>38</v>
      </c>
      <c r="G39" s="9">
        <v>800</v>
      </c>
      <c r="H39" s="18">
        <v>1100</v>
      </c>
      <c r="I39" s="18">
        <v>2016</v>
      </c>
      <c r="J39" s="19">
        <f>(G39/H39)*100</f>
        <v>72.72727272727273</v>
      </c>
      <c r="K39" s="9">
        <v>753</v>
      </c>
      <c r="L39" s="18">
        <v>1100</v>
      </c>
      <c r="M39" s="18">
        <v>2018</v>
      </c>
      <c r="N39" s="20">
        <f>IF(Y39="MI",K39-10,K39)*1</f>
        <v>753</v>
      </c>
      <c r="O39" s="21">
        <f>(N39/L39)*100</f>
        <v>68.45454545454545</v>
      </c>
      <c r="P39" s="22">
        <v>108</v>
      </c>
      <c r="Q39" s="22">
        <v>800</v>
      </c>
      <c r="R39" s="19">
        <f>(P39/Q39)*100</f>
        <v>13.5</v>
      </c>
      <c r="S39" s="19">
        <f>(J39*0.1)</f>
        <v>7.272727272727273</v>
      </c>
      <c r="T39" s="19">
        <f>(O39*0.5)</f>
        <v>34.22727272727273</v>
      </c>
      <c r="U39" s="18">
        <f>P39*40/Q39</f>
        <v>5.4</v>
      </c>
      <c r="V39" s="18"/>
      <c r="W39" s="23">
        <f>(S39+T39+U39+V39)</f>
        <v>46.9</v>
      </c>
      <c r="X39" s="22"/>
      <c r="Y39" s="22"/>
      <c r="Z39" s="9"/>
    </row>
    <row r="40" spans="1:26" ht="23.25" customHeight="1">
      <c r="A40" s="6">
        <v>36</v>
      </c>
      <c r="B40" s="15" t="s">
        <v>209</v>
      </c>
      <c r="C40" s="13" t="s">
        <v>102</v>
      </c>
      <c r="D40" s="13" t="s">
        <v>26</v>
      </c>
      <c r="E40" s="16" t="s">
        <v>103</v>
      </c>
      <c r="F40" s="13" t="s">
        <v>101</v>
      </c>
      <c r="G40" s="15">
        <v>836</v>
      </c>
      <c r="H40" s="18">
        <v>1100</v>
      </c>
      <c r="I40" s="18">
        <v>2013</v>
      </c>
      <c r="J40" s="19">
        <f>(G40/H40)*100</f>
        <v>76</v>
      </c>
      <c r="K40" s="15">
        <v>777</v>
      </c>
      <c r="L40" s="18">
        <v>1100</v>
      </c>
      <c r="M40" s="18">
        <v>2015</v>
      </c>
      <c r="N40" s="24">
        <f>IF(Y40="MI",K40-10,K40)*1</f>
        <v>777</v>
      </c>
      <c r="O40" s="21">
        <f>(N40/L40)*100</f>
        <v>70.63636363636364</v>
      </c>
      <c r="P40" s="6">
        <v>79</v>
      </c>
      <c r="Q40" s="6">
        <v>800</v>
      </c>
      <c r="R40" s="19">
        <f>(P40/Q40)*100</f>
        <v>9.875</v>
      </c>
      <c r="S40" s="19">
        <f>(J40*0.1)</f>
        <v>7.6000000000000005</v>
      </c>
      <c r="T40" s="19">
        <f>(O40*0.5)</f>
        <v>35.31818181818182</v>
      </c>
      <c r="U40" s="18">
        <f>P40*40/Q40</f>
        <v>3.95</v>
      </c>
      <c r="V40" s="18"/>
      <c r="W40" s="23">
        <f>(S40+T40+U40+V40)</f>
        <v>46.868181818181824</v>
      </c>
      <c r="X40" s="6"/>
      <c r="Y40" s="6"/>
      <c r="Z40" s="9"/>
    </row>
    <row r="41" spans="1:26" ht="23.25" customHeight="1">
      <c r="A41" s="6">
        <v>37</v>
      </c>
      <c r="B41" s="7" t="s">
        <v>61</v>
      </c>
      <c r="C41" s="7" t="s">
        <v>62</v>
      </c>
      <c r="D41" s="7" t="s">
        <v>26</v>
      </c>
      <c r="E41" s="10">
        <v>36320</v>
      </c>
      <c r="F41" s="7" t="s">
        <v>28</v>
      </c>
      <c r="G41" s="9">
        <v>730</v>
      </c>
      <c r="H41" s="31">
        <v>1100</v>
      </c>
      <c r="I41" s="31">
        <v>2016</v>
      </c>
      <c r="J41" s="32">
        <f>(G41/H41)*100</f>
        <v>66.36363636363637</v>
      </c>
      <c r="K41" s="9">
        <v>669</v>
      </c>
      <c r="L41" s="31">
        <v>1100</v>
      </c>
      <c r="M41" s="31">
        <v>2018</v>
      </c>
      <c r="N41" s="20">
        <f>IF(Y41="MI",K41-10,K41)*1</f>
        <v>669</v>
      </c>
      <c r="O41" s="30">
        <f>(N41/L41)*100</f>
        <v>60.81818181818181</v>
      </c>
      <c r="P41" s="22">
        <v>194</v>
      </c>
      <c r="Q41" s="22">
        <v>800</v>
      </c>
      <c r="R41" s="32">
        <f>(P41/Q41)*100</f>
        <v>24.25</v>
      </c>
      <c r="S41" s="32">
        <f>(J41*0.1)</f>
        <v>6.636363636363638</v>
      </c>
      <c r="T41" s="32">
        <f>(O41*0.5)</f>
        <v>30.409090909090907</v>
      </c>
      <c r="U41" s="31">
        <f>P41*40/Q41</f>
        <v>9.7</v>
      </c>
      <c r="V41" s="31"/>
      <c r="W41" s="33">
        <f>(S41+T41+U41+V41)</f>
        <v>46.74545454545455</v>
      </c>
      <c r="X41" s="22"/>
      <c r="Y41" s="22"/>
      <c r="Z41" s="9"/>
    </row>
    <row r="42" spans="1:26" ht="23.25" customHeight="1">
      <c r="A42" s="6">
        <v>38</v>
      </c>
      <c r="B42" s="9" t="s">
        <v>87</v>
      </c>
      <c r="C42" s="9" t="s">
        <v>88</v>
      </c>
      <c r="D42" s="9" t="s">
        <v>26</v>
      </c>
      <c r="E42" s="10">
        <v>36346</v>
      </c>
      <c r="F42" s="9" t="s">
        <v>78</v>
      </c>
      <c r="G42" s="9">
        <v>855</v>
      </c>
      <c r="H42" s="18">
        <v>1100</v>
      </c>
      <c r="I42" s="18">
        <v>2016</v>
      </c>
      <c r="J42" s="19">
        <f>(G42/H42)*100</f>
        <v>77.72727272727272</v>
      </c>
      <c r="K42" s="9">
        <v>793</v>
      </c>
      <c r="L42" s="18">
        <v>1100</v>
      </c>
      <c r="M42" s="18">
        <v>2018</v>
      </c>
      <c r="N42" s="20">
        <f>IF(Y42="MI",K42-10,K42)*1</f>
        <v>793</v>
      </c>
      <c r="O42" s="21">
        <f>(N42/L42)*100</f>
        <v>72.0909090909091</v>
      </c>
      <c r="P42" s="22">
        <v>48</v>
      </c>
      <c r="Q42" s="22">
        <v>800</v>
      </c>
      <c r="R42" s="19">
        <f>(P42/Q42)*100</f>
        <v>6</v>
      </c>
      <c r="S42" s="19">
        <f>(J42*0.1)</f>
        <v>7.7727272727272725</v>
      </c>
      <c r="T42" s="19">
        <f>(O42*0.5)</f>
        <v>36.04545454545455</v>
      </c>
      <c r="U42" s="18">
        <f>P42*40/Q42</f>
        <v>2.4</v>
      </c>
      <c r="V42" s="18"/>
      <c r="W42" s="23">
        <f>(S42+T42+U42+V42)</f>
        <v>46.21818181818182</v>
      </c>
      <c r="X42" s="22"/>
      <c r="Y42" s="22"/>
      <c r="Z42" s="9"/>
    </row>
    <row r="43" spans="1:26" ht="23.25" customHeight="1">
      <c r="A43" s="6">
        <v>39</v>
      </c>
      <c r="B43" s="9" t="s">
        <v>154</v>
      </c>
      <c r="C43" s="9" t="s">
        <v>187</v>
      </c>
      <c r="D43" s="9" t="s">
        <v>26</v>
      </c>
      <c r="E43" s="10">
        <v>36313</v>
      </c>
      <c r="F43" s="9" t="s">
        <v>38</v>
      </c>
      <c r="G43" s="9">
        <v>884</v>
      </c>
      <c r="H43" s="18">
        <v>1100</v>
      </c>
      <c r="I43" s="18">
        <v>2015</v>
      </c>
      <c r="J43" s="19">
        <f>(G43/H43)*100</f>
        <v>80.36363636363636</v>
      </c>
      <c r="K43" s="9">
        <v>788</v>
      </c>
      <c r="L43" s="18">
        <v>1100</v>
      </c>
      <c r="M43" s="18">
        <v>2017</v>
      </c>
      <c r="N43" s="20">
        <f>IF(Y43="MI",K43-10,K43)*1</f>
        <v>778</v>
      </c>
      <c r="O43" s="21">
        <f>(N43/L43)*100</f>
        <v>70.72727272727273</v>
      </c>
      <c r="P43" s="22">
        <v>50</v>
      </c>
      <c r="Q43" s="22">
        <v>800</v>
      </c>
      <c r="R43" s="19">
        <f>(P43/Q43)*100</f>
        <v>6.25</v>
      </c>
      <c r="S43" s="19">
        <f>(J43*0.1)</f>
        <v>8.036363636363637</v>
      </c>
      <c r="T43" s="19">
        <f>(O43*0.5)</f>
        <v>35.36363636363637</v>
      </c>
      <c r="U43" s="18">
        <f>P43*40/Q43</f>
        <v>2.5</v>
      </c>
      <c r="V43" s="18"/>
      <c r="W43" s="23">
        <f>(S43+T43+U43+V43)</f>
        <v>45.900000000000006</v>
      </c>
      <c r="X43" s="22"/>
      <c r="Y43" s="22" t="s">
        <v>23</v>
      </c>
      <c r="Z43" s="9"/>
    </row>
    <row r="44" spans="1:26" ht="23.25" customHeight="1">
      <c r="A44" s="6">
        <v>40</v>
      </c>
      <c r="B44" s="9" t="s">
        <v>48</v>
      </c>
      <c r="C44" s="9" t="s">
        <v>49</v>
      </c>
      <c r="D44" s="9" t="s">
        <v>26</v>
      </c>
      <c r="E44" s="10" t="s">
        <v>50</v>
      </c>
      <c r="F44" s="9" t="s">
        <v>51</v>
      </c>
      <c r="G44" s="9">
        <v>868</v>
      </c>
      <c r="H44" s="18">
        <v>1100</v>
      </c>
      <c r="I44" s="18">
        <v>2016</v>
      </c>
      <c r="J44" s="19">
        <f>(G44/H44)*100</f>
        <v>78.9090909090909</v>
      </c>
      <c r="K44" s="9">
        <v>787</v>
      </c>
      <c r="L44" s="18">
        <v>1100</v>
      </c>
      <c r="M44" s="18">
        <v>2018</v>
      </c>
      <c r="N44" s="20">
        <f>IF(Y44="MI",K44-10,K44)*1</f>
        <v>787</v>
      </c>
      <c r="O44" s="21">
        <f>(N44/L44)*100</f>
        <v>71.54545454545455</v>
      </c>
      <c r="P44" s="22">
        <v>40</v>
      </c>
      <c r="Q44" s="22">
        <v>800</v>
      </c>
      <c r="R44" s="19">
        <f>(P44/Q44)*100</f>
        <v>5</v>
      </c>
      <c r="S44" s="19">
        <f>(J44*0.1)</f>
        <v>7.890909090909091</v>
      </c>
      <c r="T44" s="19">
        <f>(O44*0.5)</f>
        <v>35.77272727272727</v>
      </c>
      <c r="U44" s="18">
        <f>P44*40/Q44</f>
        <v>2</v>
      </c>
      <c r="V44" s="18"/>
      <c r="W44" s="23">
        <f>(S44+T44+U44+V44)</f>
        <v>45.663636363636364</v>
      </c>
      <c r="X44" s="22"/>
      <c r="Y44" s="22"/>
      <c r="Z44" s="9"/>
    </row>
    <row r="45" spans="1:26" ht="23.25" customHeight="1">
      <c r="A45" s="6">
        <v>41</v>
      </c>
      <c r="B45" s="9" t="s">
        <v>149</v>
      </c>
      <c r="C45" s="9" t="s">
        <v>150</v>
      </c>
      <c r="D45" s="9" t="s">
        <v>26</v>
      </c>
      <c r="E45" s="10">
        <v>36773</v>
      </c>
      <c r="F45" s="9" t="s">
        <v>115</v>
      </c>
      <c r="G45" s="9">
        <v>850</v>
      </c>
      <c r="H45" s="18">
        <v>1100</v>
      </c>
      <c r="I45" s="18">
        <v>2015</v>
      </c>
      <c r="J45" s="19">
        <f>(G45/H45)*100</f>
        <v>77.27272727272727</v>
      </c>
      <c r="K45" s="9">
        <v>719</v>
      </c>
      <c r="L45" s="18">
        <v>1100</v>
      </c>
      <c r="M45" s="18">
        <v>2017</v>
      </c>
      <c r="N45" s="20">
        <f>IF(Y45="MI",K45-10,K45)*1</f>
        <v>719</v>
      </c>
      <c r="O45" s="21">
        <f>(N45/L45)*100</f>
        <v>65.36363636363637</v>
      </c>
      <c r="P45" s="22">
        <v>104</v>
      </c>
      <c r="Q45" s="22">
        <v>800</v>
      </c>
      <c r="R45" s="19">
        <f>(P45/Q45)*100</f>
        <v>13</v>
      </c>
      <c r="S45" s="19">
        <f>(J45*0.1)</f>
        <v>7.727272727272727</v>
      </c>
      <c r="T45" s="19">
        <f>(O45*0.5)</f>
        <v>32.68181818181819</v>
      </c>
      <c r="U45" s="18">
        <f>P45*40/Q45</f>
        <v>5.2</v>
      </c>
      <c r="V45" s="18"/>
      <c r="W45" s="23">
        <f>(S45+T45+U45+V45)</f>
        <v>45.60909090909092</v>
      </c>
      <c r="X45" s="22"/>
      <c r="Y45" s="22"/>
      <c r="Z45" s="9"/>
    </row>
    <row r="46" spans="1:26" ht="23.25" customHeight="1">
      <c r="A46" s="6">
        <v>42</v>
      </c>
      <c r="B46" s="7" t="s">
        <v>174</v>
      </c>
      <c r="C46" s="7" t="s">
        <v>175</v>
      </c>
      <c r="D46" s="7" t="s">
        <v>26</v>
      </c>
      <c r="E46" s="10">
        <v>35799</v>
      </c>
      <c r="F46" s="7" t="s">
        <v>55</v>
      </c>
      <c r="G46" s="9">
        <v>852</v>
      </c>
      <c r="H46" s="18">
        <v>1100</v>
      </c>
      <c r="I46" s="18">
        <v>2015</v>
      </c>
      <c r="J46" s="19">
        <f>(G46/H46)*100</f>
        <v>77.45454545454545</v>
      </c>
      <c r="K46" s="9">
        <v>769</v>
      </c>
      <c r="L46" s="18">
        <v>1100</v>
      </c>
      <c r="M46" s="18">
        <v>2017</v>
      </c>
      <c r="N46" s="20">
        <f>IF(Y46="MI",K46-10,K46)*1</f>
        <v>769</v>
      </c>
      <c r="O46" s="21">
        <f>(N46/L46)*100</f>
        <v>69.9090909090909</v>
      </c>
      <c r="P46" s="22">
        <v>57</v>
      </c>
      <c r="Q46" s="22">
        <v>800</v>
      </c>
      <c r="R46" s="19">
        <f>(P46/Q46)*100</f>
        <v>7.124999999999999</v>
      </c>
      <c r="S46" s="19">
        <f>(J46*0.1)</f>
        <v>7.745454545454546</v>
      </c>
      <c r="T46" s="19">
        <f>(O46*0.5)</f>
        <v>34.95454545454545</v>
      </c>
      <c r="U46" s="18">
        <f>P46*40/Q46</f>
        <v>2.85</v>
      </c>
      <c r="V46" s="18"/>
      <c r="W46" s="23">
        <f>(S46+T46+U46+V46)</f>
        <v>45.550000000000004</v>
      </c>
      <c r="X46" s="22"/>
      <c r="Y46" s="22"/>
      <c r="Z46" s="9"/>
    </row>
    <row r="47" spans="1:26" ht="23.25" customHeight="1">
      <c r="A47" s="6">
        <v>43</v>
      </c>
      <c r="B47" s="9" t="s">
        <v>39</v>
      </c>
      <c r="C47" s="9" t="s">
        <v>40</v>
      </c>
      <c r="D47" s="9" t="s">
        <v>26</v>
      </c>
      <c r="E47" s="10">
        <v>36802</v>
      </c>
      <c r="F47" s="9" t="s">
        <v>38</v>
      </c>
      <c r="G47" s="9">
        <v>859</v>
      </c>
      <c r="H47" s="18">
        <v>1100</v>
      </c>
      <c r="I47" s="18">
        <v>2016</v>
      </c>
      <c r="J47" s="19">
        <f>(G47/H47)*100</f>
        <v>78.0909090909091</v>
      </c>
      <c r="K47" s="9">
        <v>806</v>
      </c>
      <c r="L47" s="18">
        <v>1100</v>
      </c>
      <c r="M47" s="18">
        <v>2018</v>
      </c>
      <c r="N47" s="20">
        <f>IF(Y47="MI",K47-10,K47)*1</f>
        <v>806</v>
      </c>
      <c r="O47" s="21">
        <f>(N47/L47)*100</f>
        <v>73.27272727272728</v>
      </c>
      <c r="P47" s="22">
        <v>18</v>
      </c>
      <c r="Q47" s="22">
        <v>800</v>
      </c>
      <c r="R47" s="19">
        <f>(P47/Q47)*100</f>
        <v>2.25</v>
      </c>
      <c r="S47" s="19">
        <f>(J47*0.1)</f>
        <v>7.8090909090909095</v>
      </c>
      <c r="T47" s="19">
        <f>(O47*0.5)</f>
        <v>36.63636363636364</v>
      </c>
      <c r="U47" s="18">
        <f>P47*40/Q47</f>
        <v>0.9</v>
      </c>
      <c r="V47" s="18"/>
      <c r="W47" s="23">
        <f>(S47+T47+U47+V47)</f>
        <v>45.34545454545455</v>
      </c>
      <c r="X47" s="22"/>
      <c r="Y47" s="22"/>
      <c r="Z47" s="9"/>
    </row>
    <row r="48" spans="1:26" ht="23.25" customHeight="1">
      <c r="A48" s="6">
        <v>44</v>
      </c>
      <c r="B48" s="9" t="s">
        <v>24</v>
      </c>
      <c r="C48" s="9" t="s">
        <v>25</v>
      </c>
      <c r="D48" s="9" t="s">
        <v>26</v>
      </c>
      <c r="E48" s="10" t="s">
        <v>27</v>
      </c>
      <c r="F48" s="9" t="s">
        <v>28</v>
      </c>
      <c r="G48" s="9">
        <v>804</v>
      </c>
      <c r="H48" s="18">
        <v>1100</v>
      </c>
      <c r="I48" s="18">
        <v>2017</v>
      </c>
      <c r="J48" s="19">
        <f>(G48/H48)*100</f>
        <v>73.0909090909091</v>
      </c>
      <c r="K48" s="9">
        <v>793</v>
      </c>
      <c r="L48" s="18">
        <v>1100</v>
      </c>
      <c r="M48" s="18">
        <v>2018</v>
      </c>
      <c r="N48" s="20">
        <f>IF(Y48="MI",K48-10,K48)*1</f>
        <v>793</v>
      </c>
      <c r="O48" s="21">
        <f>(N48/L48)*100</f>
        <v>72.0909090909091</v>
      </c>
      <c r="P48" s="22">
        <v>34</v>
      </c>
      <c r="Q48" s="22">
        <v>800</v>
      </c>
      <c r="R48" s="19">
        <f>(P48/Q48)*100</f>
        <v>4.25</v>
      </c>
      <c r="S48" s="19">
        <f>(J48*0.1)</f>
        <v>7.3090909090909095</v>
      </c>
      <c r="T48" s="19">
        <f>(O48*0.5)</f>
        <v>36.04545454545455</v>
      </c>
      <c r="U48" s="18">
        <f>P48*40/Q48</f>
        <v>1.7</v>
      </c>
      <c r="V48" s="18"/>
      <c r="W48" s="23">
        <f>(S48+T48+U48+V48)</f>
        <v>45.05454545454546</v>
      </c>
      <c r="X48" s="22"/>
      <c r="Y48" s="22"/>
      <c r="Z48" s="9"/>
    </row>
    <row r="49" spans="1:26" ht="23.25" customHeight="1">
      <c r="A49" s="6">
        <v>45</v>
      </c>
      <c r="B49" s="9" t="s">
        <v>29</v>
      </c>
      <c r="C49" s="9" t="s">
        <v>30</v>
      </c>
      <c r="D49" s="9" t="s">
        <v>26</v>
      </c>
      <c r="E49" s="10">
        <v>36557</v>
      </c>
      <c r="F49" s="9" t="s">
        <v>31</v>
      </c>
      <c r="G49" s="9">
        <v>814</v>
      </c>
      <c r="H49" s="18">
        <v>1100</v>
      </c>
      <c r="I49" s="18">
        <v>2016</v>
      </c>
      <c r="J49" s="19">
        <f>(G49/H49)*100</f>
        <v>74</v>
      </c>
      <c r="K49" s="9">
        <v>733</v>
      </c>
      <c r="L49" s="18">
        <v>1100</v>
      </c>
      <c r="M49" s="18">
        <v>2018</v>
      </c>
      <c r="N49" s="20">
        <f>IF(Y49="MI",K49-10,K49)*1</f>
        <v>733</v>
      </c>
      <c r="O49" s="21">
        <f>(N49/L49)*100</f>
        <v>66.63636363636364</v>
      </c>
      <c r="P49" s="22">
        <v>86</v>
      </c>
      <c r="Q49" s="22">
        <v>800</v>
      </c>
      <c r="R49" s="19">
        <f>(P49/Q49)*100</f>
        <v>10.75</v>
      </c>
      <c r="S49" s="19">
        <f>(J49*0.1)</f>
        <v>7.4</v>
      </c>
      <c r="T49" s="19">
        <f>(O49*0.5)</f>
        <v>33.31818181818182</v>
      </c>
      <c r="U49" s="18">
        <f>P49*40/Q49</f>
        <v>4.3</v>
      </c>
      <c r="V49" s="18"/>
      <c r="W49" s="23">
        <f>(S49+T49+U49+V49)</f>
        <v>45.018181818181816</v>
      </c>
      <c r="X49" s="22"/>
      <c r="Y49" s="22"/>
      <c r="Z49" s="9"/>
    </row>
    <row r="50" spans="1:26" ht="23.25" customHeight="1">
      <c r="A50" s="6">
        <v>46</v>
      </c>
      <c r="B50" s="9" t="s">
        <v>223</v>
      </c>
      <c r="C50" s="9" t="s">
        <v>224</v>
      </c>
      <c r="D50" s="9" t="s">
        <v>84</v>
      </c>
      <c r="E50" s="10" t="s">
        <v>225</v>
      </c>
      <c r="F50" s="9" t="s">
        <v>226</v>
      </c>
      <c r="G50" s="9">
        <v>842</v>
      </c>
      <c r="H50" s="18">
        <v>1100</v>
      </c>
      <c r="I50" s="18">
        <v>2016</v>
      </c>
      <c r="J50" s="19">
        <f>(G50/H50)*100</f>
        <v>76.54545454545455</v>
      </c>
      <c r="K50" s="9">
        <v>717</v>
      </c>
      <c r="L50" s="18">
        <v>1100</v>
      </c>
      <c r="M50" s="18">
        <v>2018</v>
      </c>
      <c r="N50" s="20">
        <f>IF(Y50="MI",K50-10,K50)*1</f>
        <v>717</v>
      </c>
      <c r="O50" s="21">
        <f>(N50/L50)*100</f>
        <v>65.18181818181819</v>
      </c>
      <c r="P50" s="22">
        <v>88</v>
      </c>
      <c r="Q50" s="22">
        <v>800</v>
      </c>
      <c r="R50" s="19">
        <f>(P50/Q50)*100</f>
        <v>11</v>
      </c>
      <c r="S50" s="19">
        <f>(J50*0.1)</f>
        <v>7.654545454545455</v>
      </c>
      <c r="T50" s="19">
        <f>(O50*0.5)</f>
        <v>32.59090909090909</v>
      </c>
      <c r="U50" s="18">
        <f>P50*40/Q50</f>
        <v>4.4</v>
      </c>
      <c r="V50" s="18"/>
      <c r="W50" s="23">
        <f>(S50+T50+U50+V50)</f>
        <v>44.64545454545455</v>
      </c>
      <c r="X50" s="22"/>
      <c r="Y50" s="22"/>
      <c r="Z50" s="9"/>
    </row>
    <row r="51" spans="1:26" ht="23.25" customHeight="1">
      <c r="A51" s="6">
        <v>47</v>
      </c>
      <c r="B51" s="13" t="s">
        <v>91</v>
      </c>
      <c r="C51" s="13" t="s">
        <v>92</v>
      </c>
      <c r="D51" s="13" t="s">
        <v>26</v>
      </c>
      <c r="E51" s="14" t="s">
        <v>93</v>
      </c>
      <c r="F51" s="13" t="s">
        <v>38</v>
      </c>
      <c r="G51" s="9">
        <v>896</v>
      </c>
      <c r="H51" s="18">
        <v>1100</v>
      </c>
      <c r="I51" s="18">
        <v>2015</v>
      </c>
      <c r="J51" s="19">
        <f>(G51/H51)*100</f>
        <v>81.45454545454545</v>
      </c>
      <c r="K51" s="9">
        <v>744</v>
      </c>
      <c r="L51" s="18">
        <v>1100</v>
      </c>
      <c r="M51" s="18">
        <v>2017</v>
      </c>
      <c r="N51" s="20">
        <f>IF(Y51="MI",K51-10,K51)*1</f>
        <v>744</v>
      </c>
      <c r="O51" s="21">
        <f>(N51/L51)*100</f>
        <v>67.63636363636364</v>
      </c>
      <c r="P51" s="22">
        <v>53</v>
      </c>
      <c r="Q51" s="22">
        <v>800</v>
      </c>
      <c r="R51" s="19">
        <f>(P51/Q51)*100</f>
        <v>6.625</v>
      </c>
      <c r="S51" s="19">
        <f>(J51*0.1)</f>
        <v>8.145454545454546</v>
      </c>
      <c r="T51" s="19">
        <f>(O51*0.5)</f>
        <v>33.81818181818182</v>
      </c>
      <c r="U51" s="18">
        <f>P51*40/Q51</f>
        <v>2.65</v>
      </c>
      <c r="V51" s="18"/>
      <c r="W51" s="23">
        <f>(S51+T51+U51+V51)</f>
        <v>44.61363636363637</v>
      </c>
      <c r="X51" s="22"/>
      <c r="Y51" s="22"/>
      <c r="Z51" s="9"/>
    </row>
    <row r="52" spans="1:26" ht="23.25" customHeight="1">
      <c r="A52" s="6">
        <v>48</v>
      </c>
      <c r="B52" s="7" t="s">
        <v>110</v>
      </c>
      <c r="C52" s="7" t="s">
        <v>111</v>
      </c>
      <c r="D52" s="7" t="s">
        <v>26</v>
      </c>
      <c r="E52" s="8" t="s">
        <v>112</v>
      </c>
      <c r="F52" s="7" t="s">
        <v>38</v>
      </c>
      <c r="G52" s="9">
        <v>910</v>
      </c>
      <c r="H52" s="18">
        <v>1100</v>
      </c>
      <c r="I52" s="18">
        <v>2016</v>
      </c>
      <c r="J52" s="19">
        <f>(G52/H52)*100</f>
        <v>82.72727272727273</v>
      </c>
      <c r="K52" s="9">
        <v>752</v>
      </c>
      <c r="L52" s="18">
        <v>1100</v>
      </c>
      <c r="M52" s="18">
        <v>2018</v>
      </c>
      <c r="N52" s="20">
        <f>IF(Y52="MI",K52-10,K52)*1</f>
        <v>752</v>
      </c>
      <c r="O52" s="21">
        <f>(N52/L52)*100</f>
        <v>68.36363636363636</v>
      </c>
      <c r="P52" s="22">
        <v>39</v>
      </c>
      <c r="Q52" s="22">
        <v>800</v>
      </c>
      <c r="R52" s="19">
        <f>(P52/Q52)*100</f>
        <v>4.875</v>
      </c>
      <c r="S52" s="19">
        <f>(J52*0.1)</f>
        <v>8.272727272727273</v>
      </c>
      <c r="T52" s="19">
        <f>(O52*0.5)</f>
        <v>34.18181818181818</v>
      </c>
      <c r="U52" s="18">
        <f>P52*40/Q52</f>
        <v>1.95</v>
      </c>
      <c r="V52" s="18"/>
      <c r="W52" s="23">
        <f>(S52+T52+U52+V52)</f>
        <v>44.404545454545456</v>
      </c>
      <c r="X52" s="22"/>
      <c r="Y52" s="22"/>
      <c r="Z52" s="9"/>
    </row>
    <row r="53" spans="1:26" ht="23.25" customHeight="1">
      <c r="A53" s="6">
        <v>49</v>
      </c>
      <c r="B53" s="9" t="s">
        <v>190</v>
      </c>
      <c r="C53" s="9" t="s">
        <v>191</v>
      </c>
      <c r="D53" s="9" t="s">
        <v>26</v>
      </c>
      <c r="E53" s="10">
        <v>35890</v>
      </c>
      <c r="F53" s="9" t="s">
        <v>31</v>
      </c>
      <c r="G53" s="9">
        <v>842</v>
      </c>
      <c r="H53" s="18">
        <v>1100</v>
      </c>
      <c r="I53" s="18">
        <v>2015</v>
      </c>
      <c r="J53" s="19">
        <f>(G53/H53)*100</f>
        <v>76.54545454545455</v>
      </c>
      <c r="K53" s="9">
        <v>710</v>
      </c>
      <c r="L53" s="18">
        <v>1100</v>
      </c>
      <c r="M53" s="18">
        <v>2017</v>
      </c>
      <c r="N53" s="20">
        <f>IF(Y53="MI",K53-10,K53)*1</f>
        <v>710</v>
      </c>
      <c r="O53" s="21">
        <f>(N53/L53)*100</f>
        <v>64.54545454545455</v>
      </c>
      <c r="P53" s="22">
        <v>85</v>
      </c>
      <c r="Q53" s="22">
        <v>800</v>
      </c>
      <c r="R53" s="19">
        <f>(P53/Q53)*100</f>
        <v>10.625</v>
      </c>
      <c r="S53" s="19">
        <f>(J53*0.1)</f>
        <v>7.654545454545455</v>
      </c>
      <c r="T53" s="19">
        <f>(O53*0.5)</f>
        <v>32.27272727272727</v>
      </c>
      <c r="U53" s="18">
        <f>P53*40/Q53</f>
        <v>4.25</v>
      </c>
      <c r="V53" s="18"/>
      <c r="W53" s="23">
        <f>(S53+T53+U53+V53)</f>
        <v>44.17727272727273</v>
      </c>
      <c r="X53" s="22"/>
      <c r="Y53" s="22"/>
      <c r="Z53" s="9"/>
    </row>
    <row r="54" spans="1:26" ht="23.25" customHeight="1">
      <c r="A54" s="6">
        <v>50</v>
      </c>
      <c r="B54" s="7" t="s">
        <v>86</v>
      </c>
      <c r="C54" s="7" t="s">
        <v>183</v>
      </c>
      <c r="D54" s="7" t="s">
        <v>26</v>
      </c>
      <c r="E54" s="10">
        <v>37045</v>
      </c>
      <c r="F54" s="7" t="s">
        <v>78</v>
      </c>
      <c r="G54" s="9">
        <v>810</v>
      </c>
      <c r="H54" s="18">
        <v>1100</v>
      </c>
      <c r="I54" s="18">
        <v>2016</v>
      </c>
      <c r="J54" s="19">
        <f>(G54/H54)*100</f>
        <v>73.63636363636363</v>
      </c>
      <c r="K54" s="9">
        <v>710</v>
      </c>
      <c r="L54" s="18">
        <v>1100</v>
      </c>
      <c r="M54" s="18">
        <v>2018</v>
      </c>
      <c r="N54" s="20">
        <f>IF(Y54="MI",K54-10,K54)*1</f>
        <v>710</v>
      </c>
      <c r="O54" s="21">
        <f>(N54/L54)*100</f>
        <v>64.54545454545455</v>
      </c>
      <c r="P54" s="22">
        <v>90</v>
      </c>
      <c r="Q54" s="22">
        <v>800</v>
      </c>
      <c r="R54" s="19">
        <f>(P54/Q54)*100</f>
        <v>11.25</v>
      </c>
      <c r="S54" s="19">
        <f>(J54*0.1)</f>
        <v>7.363636363636363</v>
      </c>
      <c r="T54" s="19">
        <f>(O54*0.5)</f>
        <v>32.27272727272727</v>
      </c>
      <c r="U54" s="18">
        <f>P54*40/Q54</f>
        <v>4.5</v>
      </c>
      <c r="V54" s="18"/>
      <c r="W54" s="23">
        <f>(S54+T54+U54+V54)</f>
        <v>44.13636363636364</v>
      </c>
      <c r="X54" s="22"/>
      <c r="Y54" s="22"/>
      <c r="Z54" s="9"/>
    </row>
    <row r="55" spans="1:26" ht="23.25" customHeight="1">
      <c r="A55" s="6">
        <v>51</v>
      </c>
      <c r="B55" s="13" t="s">
        <v>104</v>
      </c>
      <c r="C55" s="13" t="s">
        <v>105</v>
      </c>
      <c r="D55" s="13" t="s">
        <v>26</v>
      </c>
      <c r="E55" s="14" t="s">
        <v>106</v>
      </c>
      <c r="F55" s="13" t="s">
        <v>38</v>
      </c>
      <c r="G55" s="9">
        <v>660</v>
      </c>
      <c r="H55" s="18">
        <v>900</v>
      </c>
      <c r="I55" s="18">
        <v>2008</v>
      </c>
      <c r="J55" s="19">
        <f>(G55/H55)*100</f>
        <v>73.33333333333333</v>
      </c>
      <c r="K55" s="9">
        <v>752</v>
      </c>
      <c r="L55" s="18">
        <v>1100</v>
      </c>
      <c r="M55" s="18">
        <v>2011</v>
      </c>
      <c r="N55" s="20">
        <f>IF(Y55="MI",K55-10,K55)*1</f>
        <v>752</v>
      </c>
      <c r="O55" s="21">
        <f>(N55/L55)*100</f>
        <v>68.36363636363636</v>
      </c>
      <c r="P55" s="22">
        <v>50</v>
      </c>
      <c r="Q55" s="22">
        <v>800</v>
      </c>
      <c r="R55" s="19">
        <f>(P55/Q55)*100</f>
        <v>6.25</v>
      </c>
      <c r="S55" s="19">
        <f>(J55*0.1)</f>
        <v>7.333333333333333</v>
      </c>
      <c r="T55" s="19">
        <f>(O55*0.5)</f>
        <v>34.18181818181818</v>
      </c>
      <c r="U55" s="18">
        <f>P55*40/Q55</f>
        <v>2.5</v>
      </c>
      <c r="V55" s="18"/>
      <c r="W55" s="23">
        <f>(S55+T55+U55+V55)</f>
        <v>44.015151515151516</v>
      </c>
      <c r="X55" s="22"/>
      <c r="Y55" s="22"/>
      <c r="Z55" s="9"/>
    </row>
    <row r="56" spans="1:26" ht="23.25" customHeight="1">
      <c r="A56" s="6">
        <v>52</v>
      </c>
      <c r="B56" s="7" t="s">
        <v>66</v>
      </c>
      <c r="C56" s="7" t="s">
        <v>67</v>
      </c>
      <c r="D56" s="7" t="s">
        <v>26</v>
      </c>
      <c r="E56" s="10" t="s">
        <v>68</v>
      </c>
      <c r="F56" s="7" t="s">
        <v>69</v>
      </c>
      <c r="G56" s="9">
        <v>809</v>
      </c>
      <c r="H56" s="18">
        <v>1100</v>
      </c>
      <c r="I56" s="18">
        <v>2015</v>
      </c>
      <c r="J56" s="19">
        <f>(G56/H56)*100</f>
        <v>73.54545454545455</v>
      </c>
      <c r="K56" s="9">
        <v>731</v>
      </c>
      <c r="L56" s="18">
        <v>1100</v>
      </c>
      <c r="M56" s="18">
        <v>2017</v>
      </c>
      <c r="N56" s="20">
        <f>IF(Y56="MI",K56-10,K56)*1</f>
        <v>731</v>
      </c>
      <c r="O56" s="21">
        <f>(N56/L56)*100</f>
        <v>66.45454545454545</v>
      </c>
      <c r="P56" s="22">
        <v>68</v>
      </c>
      <c r="Q56" s="22">
        <v>800</v>
      </c>
      <c r="R56" s="19">
        <f>(P56/Q56)*100</f>
        <v>8.5</v>
      </c>
      <c r="S56" s="19">
        <f>(J56*0.1)</f>
        <v>7.354545454545455</v>
      </c>
      <c r="T56" s="19">
        <f>(O56*0.5)</f>
        <v>33.22727272727273</v>
      </c>
      <c r="U56" s="18">
        <f>P56*40/Q56</f>
        <v>3.4</v>
      </c>
      <c r="V56" s="18"/>
      <c r="W56" s="23">
        <f>(S56+T56+U56+V56)</f>
        <v>43.98181818181818</v>
      </c>
      <c r="X56" s="22"/>
      <c r="Y56" s="22"/>
      <c r="Z56" s="9"/>
    </row>
    <row r="57" spans="1:26" ht="23.25" customHeight="1">
      <c r="A57" s="6">
        <v>53</v>
      </c>
      <c r="B57" s="9" t="s">
        <v>204</v>
      </c>
      <c r="C57" s="9" t="s">
        <v>205</v>
      </c>
      <c r="D57" s="9" t="s">
        <v>53</v>
      </c>
      <c r="E57" s="10">
        <v>36251</v>
      </c>
      <c r="F57" s="9" t="s">
        <v>206</v>
      </c>
      <c r="G57" s="9">
        <v>664</v>
      </c>
      <c r="H57" s="18">
        <v>1100</v>
      </c>
      <c r="I57" s="18">
        <v>2016</v>
      </c>
      <c r="J57" s="19">
        <f>(G57/H57)*100</f>
        <v>60.36363636363637</v>
      </c>
      <c r="K57" s="9">
        <v>736</v>
      </c>
      <c r="L57" s="18">
        <v>1100</v>
      </c>
      <c r="M57" s="18">
        <v>2018</v>
      </c>
      <c r="N57" s="20">
        <f>IF(Y57="MI",K57-10,K57)*1</f>
        <v>736</v>
      </c>
      <c r="O57" s="21">
        <f>(N57/L57)*100</f>
        <v>66.9090909090909</v>
      </c>
      <c r="P57" s="22">
        <v>87</v>
      </c>
      <c r="Q57" s="22">
        <v>800</v>
      </c>
      <c r="R57" s="19">
        <f>(P57/Q57)*100</f>
        <v>10.875</v>
      </c>
      <c r="S57" s="19">
        <f>(J57*0.1)</f>
        <v>6.036363636363637</v>
      </c>
      <c r="T57" s="19">
        <f>(O57*0.5)</f>
        <v>33.45454545454545</v>
      </c>
      <c r="U57" s="18">
        <f>P57*40/Q57</f>
        <v>4.35</v>
      </c>
      <c r="V57" s="18"/>
      <c r="W57" s="23">
        <f>(S57+T57+U57+V57)</f>
        <v>43.84090909090909</v>
      </c>
      <c r="X57" s="22"/>
      <c r="Y57" s="22"/>
      <c r="Z57" s="9"/>
    </row>
    <row r="58" spans="1:26" ht="23.25" customHeight="1">
      <c r="A58" s="6">
        <v>54</v>
      </c>
      <c r="B58" s="9" t="s">
        <v>155</v>
      </c>
      <c r="C58" s="9" t="s">
        <v>156</v>
      </c>
      <c r="D58" s="9" t="s">
        <v>26</v>
      </c>
      <c r="E58" s="10">
        <v>32154</v>
      </c>
      <c r="F58" s="9" t="s">
        <v>115</v>
      </c>
      <c r="G58" s="9">
        <v>910</v>
      </c>
      <c r="H58" s="18">
        <v>1100</v>
      </c>
      <c r="I58" s="18">
        <v>2014</v>
      </c>
      <c r="J58" s="19">
        <f>(G58/H58)*100</f>
        <v>82.72727272727273</v>
      </c>
      <c r="K58" s="9">
        <v>767</v>
      </c>
      <c r="L58" s="18">
        <v>1100</v>
      </c>
      <c r="M58" s="18">
        <v>2017</v>
      </c>
      <c r="N58" s="20">
        <f>IF(Y58="MI",K58-10,K58)*1</f>
        <v>757</v>
      </c>
      <c r="O58" s="21">
        <f>(N58/L58)*100</f>
        <v>68.81818181818183</v>
      </c>
      <c r="P58" s="22">
        <v>21</v>
      </c>
      <c r="Q58" s="22">
        <v>800</v>
      </c>
      <c r="R58" s="19">
        <f>(P58/Q58)*100</f>
        <v>2.625</v>
      </c>
      <c r="S58" s="19">
        <f>(J58*0.1)</f>
        <v>8.272727272727273</v>
      </c>
      <c r="T58" s="19">
        <f>(O58*0.5)</f>
        <v>34.409090909090914</v>
      </c>
      <c r="U58" s="18">
        <f>P58*40/Q58</f>
        <v>1.05</v>
      </c>
      <c r="V58" s="18"/>
      <c r="W58" s="23">
        <f>(S58+T58+U58+V58)</f>
        <v>43.731818181818184</v>
      </c>
      <c r="X58" s="22"/>
      <c r="Y58" s="22" t="s">
        <v>23</v>
      </c>
      <c r="Z58" s="9"/>
    </row>
    <row r="59" spans="1:26" ht="23.25" customHeight="1">
      <c r="A59" s="6">
        <v>55</v>
      </c>
      <c r="B59" s="7" t="s">
        <v>214</v>
      </c>
      <c r="C59" s="7" t="s">
        <v>215</v>
      </c>
      <c r="D59" s="7" t="s">
        <v>26</v>
      </c>
      <c r="E59" s="10">
        <v>36981</v>
      </c>
      <c r="F59" s="7" t="s">
        <v>38</v>
      </c>
      <c r="G59" s="9">
        <v>835</v>
      </c>
      <c r="H59" s="18">
        <v>1100</v>
      </c>
      <c r="I59" s="18">
        <v>2016</v>
      </c>
      <c r="J59" s="19">
        <f>(G59/H59)*100</f>
        <v>75.9090909090909</v>
      </c>
      <c r="K59" s="9">
        <v>761</v>
      </c>
      <c r="L59" s="18">
        <v>1100</v>
      </c>
      <c r="M59" s="18">
        <v>2018</v>
      </c>
      <c r="N59" s="20">
        <f>IF(Y59="MI",K59-10,K59)*1</f>
        <v>761</v>
      </c>
      <c r="O59" s="21">
        <f>(N59/L59)*100</f>
        <v>69.18181818181817</v>
      </c>
      <c r="P59" s="22">
        <v>22</v>
      </c>
      <c r="Q59" s="22">
        <v>800</v>
      </c>
      <c r="R59" s="19">
        <f>(P59/Q59)*100</f>
        <v>2.75</v>
      </c>
      <c r="S59" s="19">
        <f>(J59*0.1)</f>
        <v>7.590909090909091</v>
      </c>
      <c r="T59" s="19">
        <f>(O59*0.5)</f>
        <v>34.590909090909086</v>
      </c>
      <c r="U59" s="18">
        <f>P59*40/Q59</f>
        <v>1.1</v>
      </c>
      <c r="V59" s="18"/>
      <c r="W59" s="23">
        <f>(S59+T59+U59+V59)</f>
        <v>43.28181818181818</v>
      </c>
      <c r="X59" s="22"/>
      <c r="Y59" s="22"/>
      <c r="Z59" s="9"/>
    </row>
    <row r="60" spans="1:26" ht="23.25" customHeight="1">
      <c r="A60" s="6">
        <v>56</v>
      </c>
      <c r="B60" s="9" t="s">
        <v>43</v>
      </c>
      <c r="C60" s="9" t="s">
        <v>44</v>
      </c>
      <c r="D60" s="9" t="s">
        <v>26</v>
      </c>
      <c r="E60" s="10" t="s">
        <v>45</v>
      </c>
      <c r="F60" s="9" t="s">
        <v>38</v>
      </c>
      <c r="G60" s="9">
        <v>924</v>
      </c>
      <c r="H60" s="18">
        <v>1100</v>
      </c>
      <c r="I60" s="18">
        <v>2015</v>
      </c>
      <c r="J60" s="19">
        <f>(G60/H60)*100</f>
        <v>84</v>
      </c>
      <c r="K60" s="9">
        <v>709</v>
      </c>
      <c r="L60" s="18">
        <v>1100</v>
      </c>
      <c r="M60" s="18">
        <v>2017</v>
      </c>
      <c r="N60" s="20">
        <f>IF(Y60="MI",K60-10,K60)*1</f>
        <v>709</v>
      </c>
      <c r="O60" s="21">
        <f>(N60/L60)*100</f>
        <v>64.45454545454545</v>
      </c>
      <c r="P60" s="22">
        <v>50</v>
      </c>
      <c r="Q60" s="22">
        <v>800</v>
      </c>
      <c r="R60" s="19">
        <f>(P60/Q60)*100</f>
        <v>6.25</v>
      </c>
      <c r="S60" s="19">
        <f>(J60*0.1)</f>
        <v>8.4</v>
      </c>
      <c r="T60" s="19">
        <f>(O60*0.5)</f>
        <v>32.22727272727273</v>
      </c>
      <c r="U60" s="18">
        <f>P60*40/Q60</f>
        <v>2.5</v>
      </c>
      <c r="V60" s="18"/>
      <c r="W60" s="23">
        <f>(S60+T60+U60+V60)</f>
        <v>43.127272727272725</v>
      </c>
      <c r="X60" s="22"/>
      <c r="Y60" s="22"/>
      <c r="Z60" s="9"/>
    </row>
    <row r="61" spans="1:26" ht="23.25" customHeight="1">
      <c r="A61" s="6">
        <v>57</v>
      </c>
      <c r="B61" s="7" t="s">
        <v>162</v>
      </c>
      <c r="C61" s="7" t="s">
        <v>163</v>
      </c>
      <c r="D61" s="7" t="s">
        <v>26</v>
      </c>
      <c r="E61" s="10">
        <v>37198</v>
      </c>
      <c r="F61" s="7" t="s">
        <v>164</v>
      </c>
      <c r="G61" s="9">
        <v>841</v>
      </c>
      <c r="H61" s="18">
        <v>1100</v>
      </c>
      <c r="I61" s="18">
        <v>2017</v>
      </c>
      <c r="J61" s="19">
        <f>(G61/H61)*100</f>
        <v>76.45454545454545</v>
      </c>
      <c r="K61" s="9">
        <v>718</v>
      </c>
      <c r="L61" s="18">
        <v>1100</v>
      </c>
      <c r="M61" s="18">
        <v>2018</v>
      </c>
      <c r="N61" s="20">
        <f>IF(Y61="MI",K61-10,K61)*1</f>
        <v>718</v>
      </c>
      <c r="O61" s="21">
        <f>(N61/L61)*100</f>
        <v>65.27272727272727</v>
      </c>
      <c r="P61" s="22">
        <v>50</v>
      </c>
      <c r="Q61" s="22">
        <v>800</v>
      </c>
      <c r="R61" s="19">
        <f>(P61/Q61)*100</f>
        <v>6.25</v>
      </c>
      <c r="S61" s="19">
        <f>(J61*0.1)</f>
        <v>7.6454545454545455</v>
      </c>
      <c r="T61" s="19">
        <f>(O61*0.5)</f>
        <v>32.63636363636363</v>
      </c>
      <c r="U61" s="18">
        <f>P61*40/Q61</f>
        <v>2.5</v>
      </c>
      <c r="V61" s="18"/>
      <c r="W61" s="23">
        <f>(S61+T61+U61+V61)</f>
        <v>42.78181818181818</v>
      </c>
      <c r="X61" s="22"/>
      <c r="Y61" s="22"/>
      <c r="Z61" s="9"/>
    </row>
    <row r="62" spans="1:26" ht="23.25" customHeight="1">
      <c r="A62" s="6">
        <v>58</v>
      </c>
      <c r="B62" s="13" t="s">
        <v>160</v>
      </c>
      <c r="C62" s="13" t="s">
        <v>161</v>
      </c>
      <c r="D62" s="13" t="s">
        <v>26</v>
      </c>
      <c r="E62" s="14">
        <v>36893</v>
      </c>
      <c r="F62" s="13" t="s">
        <v>58</v>
      </c>
      <c r="G62" s="15">
        <v>773</v>
      </c>
      <c r="H62" s="18">
        <v>1100</v>
      </c>
      <c r="I62" s="18">
        <v>2016</v>
      </c>
      <c r="J62" s="19">
        <f>(G62/H62)*100</f>
        <v>70.27272727272728</v>
      </c>
      <c r="K62" s="15">
        <v>773</v>
      </c>
      <c r="L62" s="18">
        <v>1100</v>
      </c>
      <c r="M62" s="18">
        <v>2018</v>
      </c>
      <c r="N62" s="20">
        <f>IF(Y62="MI",K62-10,K62)*1</f>
        <v>773</v>
      </c>
      <c r="O62" s="21">
        <f>(N62/L62)*100</f>
        <v>70.27272727272728</v>
      </c>
      <c r="P62" s="6">
        <v>10</v>
      </c>
      <c r="Q62" s="22">
        <v>800</v>
      </c>
      <c r="R62" s="19">
        <f>(P62/Q62)*100</f>
        <v>1.25</v>
      </c>
      <c r="S62" s="19">
        <f>(J62*0.1)</f>
        <v>7.027272727272728</v>
      </c>
      <c r="T62" s="19">
        <f>(O62*0.5)</f>
        <v>35.13636363636364</v>
      </c>
      <c r="U62" s="18">
        <f>P62*40/Q62</f>
        <v>0.5</v>
      </c>
      <c r="V62" s="18"/>
      <c r="W62" s="23">
        <f>(S62+T62+U62+V62)</f>
        <v>42.66363636363637</v>
      </c>
      <c r="X62" s="6"/>
      <c r="Y62" s="22"/>
      <c r="Z62" s="9"/>
    </row>
    <row r="63" spans="1:26" ht="23.25" customHeight="1">
      <c r="A63" s="6">
        <v>59</v>
      </c>
      <c r="B63" s="9" t="s">
        <v>70</v>
      </c>
      <c r="C63" s="9" t="s">
        <v>71</v>
      </c>
      <c r="D63" s="9" t="s">
        <v>26</v>
      </c>
      <c r="E63" s="10" t="s">
        <v>72</v>
      </c>
      <c r="F63" s="9" t="s">
        <v>65</v>
      </c>
      <c r="G63" s="9">
        <v>777</v>
      </c>
      <c r="H63" s="18">
        <v>1100</v>
      </c>
      <c r="I63" s="18">
        <v>2014</v>
      </c>
      <c r="J63" s="19">
        <f>(G63/H63)*100</f>
        <v>70.63636363636364</v>
      </c>
      <c r="K63" s="9">
        <v>712</v>
      </c>
      <c r="L63" s="18">
        <v>1100</v>
      </c>
      <c r="M63" s="18">
        <v>2016</v>
      </c>
      <c r="N63" s="20">
        <f>IF(Y63="MI",K63-10,K63)*1</f>
        <v>712</v>
      </c>
      <c r="O63" s="21">
        <f>(N63/L63)*100</f>
        <v>64.72727272727272</v>
      </c>
      <c r="P63" s="22">
        <v>56</v>
      </c>
      <c r="Q63" s="22">
        <v>800</v>
      </c>
      <c r="R63" s="19">
        <f>(P63/Q63)*100</f>
        <v>7.000000000000001</v>
      </c>
      <c r="S63" s="19">
        <f>(J63*0.1)</f>
        <v>7.063636363636364</v>
      </c>
      <c r="T63" s="19">
        <f>(O63*0.5)</f>
        <v>32.36363636363636</v>
      </c>
      <c r="U63" s="18">
        <f>P63*40/Q63</f>
        <v>2.8</v>
      </c>
      <c r="V63" s="18"/>
      <c r="W63" s="23">
        <f>(S63+T63+U63+V63)</f>
        <v>42.22727272727272</v>
      </c>
      <c r="X63" s="22"/>
      <c r="Y63" s="22"/>
      <c r="Z63" s="9"/>
    </row>
    <row r="64" spans="1:26" ht="23.25" customHeight="1">
      <c r="A64" s="6">
        <v>60</v>
      </c>
      <c r="B64" s="7" t="s">
        <v>89</v>
      </c>
      <c r="C64" s="7" t="s">
        <v>90</v>
      </c>
      <c r="D64" s="7" t="s">
        <v>26</v>
      </c>
      <c r="E64" s="11">
        <v>36435</v>
      </c>
      <c r="F64" s="7" t="s">
        <v>28</v>
      </c>
      <c r="G64" s="9">
        <v>795</v>
      </c>
      <c r="H64" s="18">
        <v>1100</v>
      </c>
      <c r="I64" s="18">
        <v>2018</v>
      </c>
      <c r="J64" s="19">
        <f>(G64/H64)*100</f>
        <v>72.27272727272728</v>
      </c>
      <c r="K64" s="9">
        <v>762</v>
      </c>
      <c r="L64" s="18">
        <v>1100</v>
      </c>
      <c r="M64" s="18">
        <v>2018</v>
      </c>
      <c r="N64" s="20">
        <f>IF(Y64="MI",K64-10,K64)*1</f>
        <v>762</v>
      </c>
      <c r="O64" s="21">
        <f>(N64/L64)*100</f>
        <v>69.27272727272728</v>
      </c>
      <c r="P64" s="22">
        <v>0</v>
      </c>
      <c r="Q64" s="22">
        <v>800</v>
      </c>
      <c r="R64" s="19">
        <f>(P64/Q64)*100</f>
        <v>0</v>
      </c>
      <c r="S64" s="19">
        <f>(J64*0.1)</f>
        <v>7.227272727272728</v>
      </c>
      <c r="T64" s="19">
        <f>(O64*0.5)</f>
        <v>34.63636363636364</v>
      </c>
      <c r="U64" s="18">
        <f>P64*40/Q64</f>
        <v>0</v>
      </c>
      <c r="V64" s="18"/>
      <c r="W64" s="23">
        <f>(S64+T64+U64+V64)</f>
        <v>41.86363636363637</v>
      </c>
      <c r="X64" s="22"/>
      <c r="Y64" s="22"/>
      <c r="Z64" s="9"/>
    </row>
    <row r="65" spans="1:26" ht="23.25" customHeight="1">
      <c r="A65" s="6">
        <v>61</v>
      </c>
      <c r="B65" s="9" t="s">
        <v>147</v>
      </c>
      <c r="C65" s="9" t="s">
        <v>148</v>
      </c>
      <c r="D65" s="9" t="s">
        <v>26</v>
      </c>
      <c r="E65" s="10">
        <v>37104</v>
      </c>
      <c r="F65" s="9" t="s">
        <v>31</v>
      </c>
      <c r="G65" s="9">
        <v>771</v>
      </c>
      <c r="H65" s="18">
        <v>1100</v>
      </c>
      <c r="I65" s="18">
        <v>2016</v>
      </c>
      <c r="J65" s="19">
        <f>(G65/H65)*100</f>
        <v>70.0909090909091</v>
      </c>
      <c r="K65" s="9">
        <v>650</v>
      </c>
      <c r="L65" s="18">
        <v>1100</v>
      </c>
      <c r="M65" s="18">
        <v>2018</v>
      </c>
      <c r="N65" s="20">
        <f>IF(Y65="MI",K65-10,K65)*1</f>
        <v>650</v>
      </c>
      <c r="O65" s="21">
        <f>(N65/L65)*100</f>
        <v>59.09090909090909</v>
      </c>
      <c r="P65" s="22">
        <v>102</v>
      </c>
      <c r="Q65" s="22">
        <v>800</v>
      </c>
      <c r="R65" s="19">
        <f>(P65/Q65)*100</f>
        <v>12.75</v>
      </c>
      <c r="S65" s="19">
        <f>(J65*0.1)</f>
        <v>7.00909090909091</v>
      </c>
      <c r="T65" s="19">
        <f>(O65*0.5)</f>
        <v>29.545454545454547</v>
      </c>
      <c r="U65" s="18">
        <f>P65*40/Q65</f>
        <v>5.1</v>
      </c>
      <c r="V65" s="18"/>
      <c r="W65" s="23">
        <f>(S65+T65+U65+V65)</f>
        <v>41.654545454545456</v>
      </c>
      <c r="X65" s="22"/>
      <c r="Y65" s="22"/>
      <c r="Z65" s="9"/>
    </row>
    <row r="66" spans="1:26" ht="23.25" customHeight="1">
      <c r="A66" s="6">
        <v>62</v>
      </c>
      <c r="B66" s="7" t="s">
        <v>227</v>
      </c>
      <c r="C66" s="7" t="s">
        <v>52</v>
      </c>
      <c r="D66" s="7" t="s">
        <v>53</v>
      </c>
      <c r="E66" s="8" t="s">
        <v>54</v>
      </c>
      <c r="F66" s="7" t="s">
        <v>55</v>
      </c>
      <c r="G66" s="9">
        <v>764</v>
      </c>
      <c r="H66" s="18">
        <v>1100</v>
      </c>
      <c r="I66" s="18">
        <v>2016</v>
      </c>
      <c r="J66" s="19">
        <f>(G66/H66)*100</f>
        <v>69.45454545454545</v>
      </c>
      <c r="K66" s="9">
        <v>733</v>
      </c>
      <c r="L66" s="18">
        <v>1100</v>
      </c>
      <c r="M66" s="18">
        <v>2018</v>
      </c>
      <c r="N66" s="20">
        <f>IF(Y66="MI",K66-10,K66)*1</f>
        <v>733</v>
      </c>
      <c r="O66" s="21">
        <f>(N66/L66)*100</f>
        <v>66.63636363636364</v>
      </c>
      <c r="P66" s="22">
        <v>26</v>
      </c>
      <c r="Q66" s="22">
        <v>800</v>
      </c>
      <c r="R66" s="19">
        <f>(P66/Q66)*100</f>
        <v>3.25</v>
      </c>
      <c r="S66" s="19">
        <f>(J66*0.1)</f>
        <v>6.945454545454545</v>
      </c>
      <c r="T66" s="19">
        <f>(O66*0.5)</f>
        <v>33.31818181818182</v>
      </c>
      <c r="U66" s="18">
        <f>P66*40/Q66</f>
        <v>1.3</v>
      </c>
      <c r="V66" s="18"/>
      <c r="W66" s="23">
        <f>(S66+T66+U66+V66)</f>
        <v>41.56363636363636</v>
      </c>
      <c r="X66" s="22"/>
      <c r="Y66" s="22"/>
      <c r="Z66" s="9"/>
    </row>
    <row r="67" spans="1:26" ht="23.25" customHeight="1">
      <c r="A67" s="6">
        <v>63</v>
      </c>
      <c r="B67" s="9" t="s">
        <v>121</v>
      </c>
      <c r="C67" s="9" t="s">
        <v>122</v>
      </c>
      <c r="D67" s="9" t="s">
        <v>26</v>
      </c>
      <c r="E67" s="10" t="s">
        <v>123</v>
      </c>
      <c r="F67" s="9" t="s">
        <v>97</v>
      </c>
      <c r="G67" s="9">
        <v>785</v>
      </c>
      <c r="H67" s="18">
        <v>1100</v>
      </c>
      <c r="I67" s="18">
        <v>2016</v>
      </c>
      <c r="J67" s="19">
        <f>(G67/H67)*100</f>
        <v>71.36363636363636</v>
      </c>
      <c r="K67" s="9">
        <v>678</v>
      </c>
      <c r="L67" s="18">
        <v>1100</v>
      </c>
      <c r="M67" s="18">
        <v>2018</v>
      </c>
      <c r="N67" s="20">
        <v>678</v>
      </c>
      <c r="O67" s="21">
        <f>(N67/L67)*100</f>
        <v>61.63636363636363</v>
      </c>
      <c r="P67" s="22">
        <v>68</v>
      </c>
      <c r="Q67" s="22">
        <v>800</v>
      </c>
      <c r="R67" s="19">
        <f>(P67/Q67)*100</f>
        <v>8.5</v>
      </c>
      <c r="S67" s="19">
        <f>(J67*0.1)</f>
        <v>7.136363636363637</v>
      </c>
      <c r="T67" s="19">
        <f>(O67*0.5)</f>
        <v>30.818181818181817</v>
      </c>
      <c r="U67" s="18">
        <f>P67*40/Q67</f>
        <v>3.4</v>
      </c>
      <c r="V67" s="18"/>
      <c r="W67" s="23">
        <f>(S67+T67+U67+V67)</f>
        <v>41.35454545454545</v>
      </c>
      <c r="X67" s="22"/>
      <c r="Y67" s="22"/>
      <c r="Z67" s="9"/>
    </row>
    <row r="68" spans="1:26" ht="23.25" customHeight="1">
      <c r="A68" s="6">
        <v>64</v>
      </c>
      <c r="B68" s="9" t="s">
        <v>200</v>
      </c>
      <c r="C68" s="9" t="s">
        <v>201</v>
      </c>
      <c r="D68" s="9" t="s">
        <v>26</v>
      </c>
      <c r="E68" s="10">
        <v>35890</v>
      </c>
      <c r="F68" s="9" t="s">
        <v>69</v>
      </c>
      <c r="G68" s="9">
        <v>777</v>
      </c>
      <c r="H68" s="18">
        <v>1100</v>
      </c>
      <c r="I68" s="18">
        <v>2014</v>
      </c>
      <c r="J68" s="19">
        <f>(G68/H68)*100</f>
        <v>70.63636363636364</v>
      </c>
      <c r="K68" s="9">
        <v>697</v>
      </c>
      <c r="L68" s="18">
        <v>1100</v>
      </c>
      <c r="M68" s="18">
        <v>2016</v>
      </c>
      <c r="N68" s="20">
        <f>IF(Y68="MI",K68-10,K68)*1</f>
        <v>697</v>
      </c>
      <c r="O68" s="21">
        <f>(N68/L68)*100</f>
        <v>63.36363636363637</v>
      </c>
      <c r="P68" s="22">
        <v>52</v>
      </c>
      <c r="Q68" s="22">
        <v>800</v>
      </c>
      <c r="R68" s="19">
        <f>(P68/Q68)*100</f>
        <v>6.5</v>
      </c>
      <c r="S68" s="19">
        <f>(J68*0.1)</f>
        <v>7.063636363636364</v>
      </c>
      <c r="T68" s="19">
        <f>(O68*0.5)</f>
        <v>31.681818181818183</v>
      </c>
      <c r="U68" s="18">
        <f>P68*40/Q68</f>
        <v>2.6</v>
      </c>
      <c r="V68" s="18"/>
      <c r="W68" s="23">
        <f>(S68+T68+U68+V68)</f>
        <v>41.34545454545455</v>
      </c>
      <c r="X68" s="22"/>
      <c r="Y68" s="22"/>
      <c r="Z68" s="9"/>
    </row>
    <row r="69" spans="1:26" ht="23.25" customHeight="1">
      <c r="A69" s="6">
        <v>65</v>
      </c>
      <c r="B69" s="9" t="s">
        <v>79</v>
      </c>
      <c r="C69" s="9" t="s">
        <v>80</v>
      </c>
      <c r="D69" s="9" t="s">
        <v>26</v>
      </c>
      <c r="E69" s="10">
        <v>36682</v>
      </c>
      <c r="F69" s="9" t="s">
        <v>28</v>
      </c>
      <c r="G69" s="9">
        <v>721</v>
      </c>
      <c r="H69" s="18">
        <v>1100</v>
      </c>
      <c r="I69" s="18">
        <v>2016</v>
      </c>
      <c r="J69" s="19">
        <f>(G69/H69)*100</f>
        <v>65.54545454545455</v>
      </c>
      <c r="K69" s="9">
        <v>696</v>
      </c>
      <c r="L69" s="18">
        <v>1100</v>
      </c>
      <c r="M69" s="18">
        <v>2018</v>
      </c>
      <c r="N69" s="20">
        <f>IF(Y69="MI",K69-10,K69)*1</f>
        <v>696</v>
      </c>
      <c r="O69" s="21">
        <f>(N69/L69)*100</f>
        <v>63.272727272727266</v>
      </c>
      <c r="P69" s="22">
        <v>54</v>
      </c>
      <c r="Q69" s="22">
        <v>800</v>
      </c>
      <c r="R69" s="19">
        <f>(P69/Q69)*100</f>
        <v>6.75</v>
      </c>
      <c r="S69" s="19">
        <f>(J69*0.1)</f>
        <v>6.554545454545455</v>
      </c>
      <c r="T69" s="19">
        <f>(O69*0.5)</f>
        <v>31.636363636363633</v>
      </c>
      <c r="U69" s="18">
        <f>P69*40/Q69</f>
        <v>2.7</v>
      </c>
      <c r="V69" s="18"/>
      <c r="W69" s="23">
        <f>(S69+T69+U69+V69)</f>
        <v>40.89090909090909</v>
      </c>
      <c r="X69" s="22"/>
      <c r="Y69" s="22"/>
      <c r="Z69" s="9"/>
    </row>
    <row r="70" spans="1:26" ht="23.25" customHeight="1">
      <c r="A70" s="6">
        <v>66</v>
      </c>
      <c r="B70" s="9" t="s">
        <v>210</v>
      </c>
      <c r="C70" s="9" t="s">
        <v>211</v>
      </c>
      <c r="D70" s="9" t="s">
        <v>26</v>
      </c>
      <c r="E70" s="10">
        <v>36229</v>
      </c>
      <c r="F70" s="9" t="s">
        <v>38</v>
      </c>
      <c r="G70" s="9">
        <v>743</v>
      </c>
      <c r="H70" s="18">
        <v>1100</v>
      </c>
      <c r="I70" s="18">
        <v>2015</v>
      </c>
      <c r="J70" s="19">
        <f>(G70/H70)*100</f>
        <v>67.54545454545455</v>
      </c>
      <c r="K70" s="9">
        <v>712</v>
      </c>
      <c r="L70" s="18">
        <v>1100</v>
      </c>
      <c r="M70" s="18">
        <v>2018</v>
      </c>
      <c r="N70" s="20">
        <f>IF(Y70="MI",K70-10,K70)*1</f>
        <v>712</v>
      </c>
      <c r="O70" s="21">
        <f>(N70/L70)*100</f>
        <v>64.72727272727272</v>
      </c>
      <c r="P70" s="22">
        <v>35</v>
      </c>
      <c r="Q70" s="22">
        <v>800</v>
      </c>
      <c r="R70" s="19">
        <f>(P70/Q70)*100</f>
        <v>4.375</v>
      </c>
      <c r="S70" s="19">
        <f>(J70*0.1)</f>
        <v>6.754545454545455</v>
      </c>
      <c r="T70" s="19">
        <f>(O70*0.5)</f>
        <v>32.36363636363636</v>
      </c>
      <c r="U70" s="18">
        <f>P70*40/Q70</f>
        <v>1.75</v>
      </c>
      <c r="V70" s="18"/>
      <c r="W70" s="23">
        <f>(S70+T70+U70+V70)</f>
        <v>40.86818181818182</v>
      </c>
      <c r="X70" s="22"/>
      <c r="Y70" s="22"/>
      <c r="Z70" s="9"/>
    </row>
    <row r="71" spans="1:26" ht="23.25" customHeight="1">
      <c r="A71" s="6">
        <v>67</v>
      </c>
      <c r="B71" s="9" t="s">
        <v>130</v>
      </c>
      <c r="C71" s="9" t="s">
        <v>131</v>
      </c>
      <c r="D71" s="9" t="s">
        <v>26</v>
      </c>
      <c r="E71" s="10" t="s">
        <v>132</v>
      </c>
      <c r="F71" s="9" t="s">
        <v>120</v>
      </c>
      <c r="G71" s="9">
        <v>747</v>
      </c>
      <c r="H71" s="18">
        <v>1100</v>
      </c>
      <c r="I71" s="18">
        <v>2016</v>
      </c>
      <c r="J71" s="19">
        <f>(G71/H71)*100</f>
        <v>67.9090909090909</v>
      </c>
      <c r="K71" s="9">
        <v>709</v>
      </c>
      <c r="L71" s="18">
        <v>1100</v>
      </c>
      <c r="M71" s="18">
        <v>2018</v>
      </c>
      <c r="N71" s="20">
        <f>IF(Y71="MI",K71-10,K71)*1</f>
        <v>709</v>
      </c>
      <c r="O71" s="21">
        <f>(N71/L71)*100</f>
        <v>64.45454545454545</v>
      </c>
      <c r="P71" s="22">
        <v>34</v>
      </c>
      <c r="Q71" s="22">
        <v>800</v>
      </c>
      <c r="R71" s="19">
        <f>(P71/Q71)*100</f>
        <v>4.25</v>
      </c>
      <c r="S71" s="19">
        <f>(J71*0.1)</f>
        <v>6.790909090909091</v>
      </c>
      <c r="T71" s="19">
        <f>(O71*0.5)</f>
        <v>32.22727272727273</v>
      </c>
      <c r="U71" s="18">
        <f>P71*40/Q71</f>
        <v>1.7</v>
      </c>
      <c r="V71" s="18"/>
      <c r="W71" s="23">
        <f>(S71+T71+U71+V71)</f>
        <v>40.71818181818182</v>
      </c>
      <c r="X71" s="22"/>
      <c r="Y71" s="22"/>
      <c r="Z71" s="9"/>
    </row>
    <row r="72" spans="1:26" ht="23.25" customHeight="1">
      <c r="A72" s="6">
        <v>68</v>
      </c>
      <c r="B72" s="7" t="s">
        <v>35</v>
      </c>
      <c r="C72" s="7" t="s">
        <v>36</v>
      </c>
      <c r="D72" s="7" t="s">
        <v>26</v>
      </c>
      <c r="E72" s="10" t="s">
        <v>37</v>
      </c>
      <c r="F72" s="7" t="s">
        <v>38</v>
      </c>
      <c r="G72" s="9">
        <v>841</v>
      </c>
      <c r="H72" s="18">
        <v>1100</v>
      </c>
      <c r="I72" s="18">
        <v>2016</v>
      </c>
      <c r="J72" s="19">
        <f>(G72/H72)*100</f>
        <v>76.45454545454545</v>
      </c>
      <c r="K72" s="9">
        <v>634</v>
      </c>
      <c r="L72" s="18">
        <v>1100</v>
      </c>
      <c r="M72" s="18">
        <v>2018</v>
      </c>
      <c r="N72" s="20">
        <f>IF(Y72="MI",K72-10,K72)*1</f>
        <v>634</v>
      </c>
      <c r="O72" s="21">
        <f>(N72/L72)*100</f>
        <v>57.63636363636364</v>
      </c>
      <c r="P72" s="22">
        <v>65</v>
      </c>
      <c r="Q72" s="22">
        <v>800</v>
      </c>
      <c r="R72" s="19">
        <f>(P72/Q72)*100</f>
        <v>8.125</v>
      </c>
      <c r="S72" s="19">
        <f>(J72*0.1)</f>
        <v>7.6454545454545455</v>
      </c>
      <c r="T72" s="19">
        <f>(O72*0.5)</f>
        <v>28.81818181818182</v>
      </c>
      <c r="U72" s="18">
        <f>P72*40/Q72</f>
        <v>3.25</v>
      </c>
      <c r="V72" s="18"/>
      <c r="W72" s="23">
        <f>(S72+T72+U72+V72)</f>
        <v>39.71363636363637</v>
      </c>
      <c r="X72" s="22"/>
      <c r="Y72" s="22"/>
      <c r="Z72" s="9"/>
    </row>
    <row r="73" spans="1:26" ht="23.25" customHeight="1">
      <c r="A73" s="6">
        <v>69</v>
      </c>
      <c r="B73" s="9" t="s">
        <v>179</v>
      </c>
      <c r="C73" s="9" t="s">
        <v>180</v>
      </c>
      <c r="D73" s="9" t="s">
        <v>26</v>
      </c>
      <c r="E73" s="10">
        <v>35830</v>
      </c>
      <c r="F73" s="9" t="s">
        <v>38</v>
      </c>
      <c r="G73" s="9">
        <v>717</v>
      </c>
      <c r="H73" s="18">
        <v>1100</v>
      </c>
      <c r="I73" s="18">
        <v>2016</v>
      </c>
      <c r="J73" s="19">
        <f>(G73/H73)*100</f>
        <v>65.18181818181819</v>
      </c>
      <c r="K73" s="9">
        <v>632</v>
      </c>
      <c r="L73" s="18">
        <v>1100</v>
      </c>
      <c r="M73" s="18">
        <v>2018</v>
      </c>
      <c r="N73" s="20">
        <f>IF(Y73="MI",K73-10,K73)*1</f>
        <v>632</v>
      </c>
      <c r="O73" s="21">
        <f>(N73/L73)*100</f>
        <v>57.45454545454546</v>
      </c>
      <c r="P73" s="22">
        <v>86</v>
      </c>
      <c r="Q73" s="22">
        <v>800</v>
      </c>
      <c r="R73" s="19">
        <f>(P73/Q73)*100</f>
        <v>10.75</v>
      </c>
      <c r="S73" s="19">
        <f>(J73*0.1)</f>
        <v>6.518181818181819</v>
      </c>
      <c r="T73" s="19">
        <f>(O73*0.5)</f>
        <v>28.72727272727273</v>
      </c>
      <c r="U73" s="18">
        <f>P73*40/Q73</f>
        <v>4.3</v>
      </c>
      <c r="V73" s="18"/>
      <c r="W73" s="23">
        <f>(S73+T73+U73+V73)</f>
        <v>39.54545454545455</v>
      </c>
      <c r="X73" s="22"/>
      <c r="Y73" s="22"/>
      <c r="Z73" s="9"/>
    </row>
    <row r="74" spans="1:26" ht="23.25" customHeight="1">
      <c r="A74" s="6">
        <v>70</v>
      </c>
      <c r="B74" s="9" t="s">
        <v>184</v>
      </c>
      <c r="C74" s="9" t="s">
        <v>98</v>
      </c>
      <c r="D74" s="9" t="s">
        <v>26</v>
      </c>
      <c r="E74" s="10">
        <v>35798</v>
      </c>
      <c r="F74" s="9" t="s">
        <v>31</v>
      </c>
      <c r="G74" s="9">
        <v>789</v>
      </c>
      <c r="H74" s="18">
        <v>1100</v>
      </c>
      <c r="I74" s="18">
        <v>2015</v>
      </c>
      <c r="J74" s="19">
        <f>(G74/H74)*100</f>
        <v>71.72727272727273</v>
      </c>
      <c r="K74" s="9">
        <v>709</v>
      </c>
      <c r="L74" s="18">
        <v>1100</v>
      </c>
      <c r="M74" s="18">
        <v>2018</v>
      </c>
      <c r="N74" s="20">
        <f>IF(Y74="MI",K74-10,K74)*1</f>
        <v>709</v>
      </c>
      <c r="O74" s="21">
        <f>(N74/L74)*100</f>
        <v>64.45454545454545</v>
      </c>
      <c r="P74" s="22">
        <v>-11</v>
      </c>
      <c r="Q74" s="22">
        <v>800</v>
      </c>
      <c r="R74" s="19">
        <f>(P74/Q74)*100</f>
        <v>-1.375</v>
      </c>
      <c r="S74" s="19">
        <f>(J74*0.1)</f>
        <v>7.172727272727274</v>
      </c>
      <c r="T74" s="19">
        <f>(O74*0.5)</f>
        <v>32.22727272727273</v>
      </c>
      <c r="U74" s="18">
        <f>P74*40/Q74</f>
        <v>-0.55</v>
      </c>
      <c r="V74" s="18"/>
      <c r="W74" s="23">
        <f>(S74+T74+U74+V74)</f>
        <v>38.85</v>
      </c>
      <c r="X74" s="22"/>
      <c r="Y74" s="22"/>
      <c r="Z74" s="9"/>
    </row>
    <row r="75" spans="1:26" ht="23.25" customHeight="1">
      <c r="A75" s="6">
        <v>71</v>
      </c>
      <c r="B75" s="9" t="s">
        <v>73</v>
      </c>
      <c r="C75" s="9" t="s">
        <v>74</v>
      </c>
      <c r="D75" s="9" t="s">
        <v>26</v>
      </c>
      <c r="E75" s="10" t="s">
        <v>75</v>
      </c>
      <c r="F75" s="9" t="s">
        <v>58</v>
      </c>
      <c r="G75" s="9">
        <v>705</v>
      </c>
      <c r="H75" s="18">
        <v>1100</v>
      </c>
      <c r="I75" s="18">
        <v>2016</v>
      </c>
      <c r="J75" s="19">
        <f>(G75/H75)*100</f>
        <v>64.0909090909091</v>
      </c>
      <c r="K75" s="9">
        <v>651</v>
      </c>
      <c r="L75" s="18">
        <v>1100</v>
      </c>
      <c r="M75" s="18">
        <v>2018</v>
      </c>
      <c r="N75" s="20">
        <f>IF(Y75="MI",K75-10,K75)*1</f>
        <v>651</v>
      </c>
      <c r="O75" s="21">
        <f>(N75/L75)*100</f>
        <v>59.18181818181818</v>
      </c>
      <c r="P75" s="22">
        <v>42</v>
      </c>
      <c r="Q75" s="22">
        <v>800</v>
      </c>
      <c r="R75" s="19">
        <f>(P75/Q75)*100</f>
        <v>5.25</v>
      </c>
      <c r="S75" s="19">
        <f>(J75*0.1)</f>
        <v>6.40909090909091</v>
      </c>
      <c r="T75" s="19">
        <f>(O75*0.5)</f>
        <v>29.59090909090909</v>
      </c>
      <c r="U75" s="18">
        <f>P75*40/Q75</f>
        <v>2.1</v>
      </c>
      <c r="V75" s="18"/>
      <c r="W75" s="23">
        <f>(S75+T75+U75+V75)</f>
        <v>38.1</v>
      </c>
      <c r="X75" s="22"/>
      <c r="Y75" s="22"/>
      <c r="Z75" s="9"/>
    </row>
    <row r="76" spans="1:26" ht="23.25" customHeight="1">
      <c r="A76" s="6">
        <v>72</v>
      </c>
      <c r="B76" s="9" t="s">
        <v>181</v>
      </c>
      <c r="C76" s="9" t="s">
        <v>81</v>
      </c>
      <c r="D76" s="9" t="s">
        <v>26</v>
      </c>
      <c r="E76" s="10">
        <v>36864</v>
      </c>
      <c r="F76" s="9" t="s">
        <v>28</v>
      </c>
      <c r="G76" s="9">
        <v>693</v>
      </c>
      <c r="H76" s="18">
        <v>1100</v>
      </c>
      <c r="I76" s="18">
        <v>2016</v>
      </c>
      <c r="J76" s="19">
        <f>(G76/H76)*100</f>
        <v>63</v>
      </c>
      <c r="K76" s="9">
        <v>664</v>
      </c>
      <c r="L76" s="18">
        <v>1100</v>
      </c>
      <c r="M76" s="18">
        <v>2018</v>
      </c>
      <c r="N76" s="20">
        <f>IF(Y76="MI",K76-10,K76)*1</f>
        <v>664</v>
      </c>
      <c r="O76" s="21">
        <f>(N76/L76)*100</f>
        <v>60.36363636363637</v>
      </c>
      <c r="P76" s="22">
        <v>24</v>
      </c>
      <c r="Q76" s="22">
        <v>800</v>
      </c>
      <c r="R76" s="19">
        <f>(P76/Q76)*100</f>
        <v>3</v>
      </c>
      <c r="S76" s="19">
        <f>(J76*0.1)</f>
        <v>6.300000000000001</v>
      </c>
      <c r="T76" s="19">
        <f>(O76*0.5)</f>
        <v>30.181818181818183</v>
      </c>
      <c r="U76" s="18">
        <f>P76*40/Q76</f>
        <v>1.2</v>
      </c>
      <c r="V76" s="18"/>
      <c r="W76" s="23">
        <f>(S76+T76+U76+V76)</f>
        <v>37.68181818181819</v>
      </c>
      <c r="X76" s="22"/>
      <c r="Y76" s="22"/>
      <c r="Z76" s="9"/>
    </row>
    <row r="77" spans="1:26" ht="23.25" customHeight="1">
      <c r="A77" s="6">
        <v>73</v>
      </c>
      <c r="B77" s="15" t="s">
        <v>109</v>
      </c>
      <c r="C77" s="15" t="s">
        <v>185</v>
      </c>
      <c r="D77" s="15" t="s">
        <v>26</v>
      </c>
      <c r="E77" s="14">
        <v>36526</v>
      </c>
      <c r="F77" s="15" t="s">
        <v>31</v>
      </c>
      <c r="G77" s="15">
        <v>727</v>
      </c>
      <c r="H77" s="18">
        <v>1100</v>
      </c>
      <c r="I77" s="18">
        <v>2016</v>
      </c>
      <c r="J77" s="19">
        <f>(G77/H77)*100</f>
        <v>66.0909090909091</v>
      </c>
      <c r="K77" s="15">
        <v>628</v>
      </c>
      <c r="L77" s="18">
        <v>1100</v>
      </c>
      <c r="M77" s="18">
        <v>2018</v>
      </c>
      <c r="N77" s="24">
        <f>IF(Y77="MI",K77-10,K77)*1</f>
        <v>618</v>
      </c>
      <c r="O77" s="21">
        <f>(N77/L77)*100</f>
        <v>56.18181818181818</v>
      </c>
      <c r="P77" s="6">
        <v>3</v>
      </c>
      <c r="Q77" s="6">
        <v>800</v>
      </c>
      <c r="R77" s="19">
        <f>(P77/Q77)*100</f>
        <v>0.375</v>
      </c>
      <c r="S77" s="19">
        <f>(J77*0.1)</f>
        <v>6.609090909090909</v>
      </c>
      <c r="T77" s="19">
        <f>(O77*0.5)</f>
        <v>28.09090909090909</v>
      </c>
      <c r="U77" s="18">
        <f>P77*40/Q77</f>
        <v>0.15</v>
      </c>
      <c r="V77" s="18"/>
      <c r="W77" s="23">
        <f>(S77+T77+U77+V77)</f>
        <v>34.85</v>
      </c>
      <c r="X77" s="6"/>
      <c r="Y77" s="6" t="s">
        <v>23</v>
      </c>
      <c r="Z77" s="9"/>
    </row>
    <row r="78" spans="1:26" s="35" customFormat="1" ht="23.25" customHeight="1">
      <c r="A78" s="6">
        <v>74</v>
      </c>
      <c r="B78" s="13" t="s">
        <v>41</v>
      </c>
      <c r="C78" s="13" t="s">
        <v>42</v>
      </c>
      <c r="D78" s="13" t="s">
        <v>26</v>
      </c>
      <c r="E78" s="14">
        <v>35557</v>
      </c>
      <c r="F78" s="13" t="s">
        <v>38</v>
      </c>
      <c r="G78" s="9">
        <v>673</v>
      </c>
      <c r="H78" s="18">
        <v>1100</v>
      </c>
      <c r="I78" s="18">
        <v>2015</v>
      </c>
      <c r="J78" s="19">
        <f>(G78/H78)*100</f>
        <v>61.18181818181818</v>
      </c>
      <c r="K78" s="9">
        <v>600</v>
      </c>
      <c r="L78" s="18">
        <v>1100</v>
      </c>
      <c r="M78" s="18">
        <v>2017</v>
      </c>
      <c r="N78" s="20">
        <f>IF(Y78="MI",K78-10,K78)*1</f>
        <v>600</v>
      </c>
      <c r="O78" s="21">
        <f>(N78/L78)*100</f>
        <v>54.54545454545454</v>
      </c>
      <c r="P78" s="22">
        <v>25</v>
      </c>
      <c r="Q78" s="22">
        <v>800</v>
      </c>
      <c r="R78" s="19">
        <f>(P78/Q78)*100</f>
        <v>3.125</v>
      </c>
      <c r="S78" s="19">
        <f>(J78*0.1)</f>
        <v>6.118181818181818</v>
      </c>
      <c r="T78" s="19">
        <f>(O78*0.5)</f>
        <v>27.27272727272727</v>
      </c>
      <c r="U78" s="18">
        <f>P78*40/Q78</f>
        <v>1.25</v>
      </c>
      <c r="V78" s="18"/>
      <c r="W78" s="23">
        <f>(S78+T78+U78+V78)</f>
        <v>34.64090909090909</v>
      </c>
      <c r="X78" s="22"/>
      <c r="Y78" s="22"/>
      <c r="Z78" s="15"/>
    </row>
    <row r="79" spans="1:26" s="35" customFormat="1" ht="23.25" customHeight="1">
      <c r="A79" s="6">
        <v>75</v>
      </c>
      <c r="B79" s="15" t="s">
        <v>59</v>
      </c>
      <c r="C79" s="15" t="s">
        <v>60</v>
      </c>
      <c r="D79" s="15" t="s">
        <v>53</v>
      </c>
      <c r="E79" s="14">
        <v>36895</v>
      </c>
      <c r="F79" s="15" t="s">
        <v>58</v>
      </c>
      <c r="G79" s="15">
        <v>666</v>
      </c>
      <c r="H79" s="18">
        <v>1100</v>
      </c>
      <c r="I79" s="18">
        <v>2016</v>
      </c>
      <c r="J79" s="19">
        <f>(G79/H79)*100</f>
        <v>60.54545454545455</v>
      </c>
      <c r="K79" s="15">
        <v>603</v>
      </c>
      <c r="L79" s="18">
        <v>1100</v>
      </c>
      <c r="M79" s="18">
        <v>2018</v>
      </c>
      <c r="N79" s="24">
        <f>IF(Y79="MI",K79-10,K79)*1</f>
        <v>603</v>
      </c>
      <c r="O79" s="21">
        <f>(N79/L79)*100</f>
        <v>54.81818181818182</v>
      </c>
      <c r="P79" s="6">
        <v>0</v>
      </c>
      <c r="Q79" s="6">
        <v>800</v>
      </c>
      <c r="R79" s="19">
        <f>(P79/Q79)*100</f>
        <v>0</v>
      </c>
      <c r="S79" s="19">
        <f>(J79*0.1)</f>
        <v>6.054545454545455</v>
      </c>
      <c r="T79" s="19">
        <f>(O79*0.5)</f>
        <v>27.40909090909091</v>
      </c>
      <c r="U79" s="18">
        <f>P79*40/Q79</f>
        <v>0</v>
      </c>
      <c r="V79" s="18"/>
      <c r="W79" s="23">
        <f>(S79+T79+U79+V79)</f>
        <v>33.46363636363637</v>
      </c>
      <c r="X79" s="6"/>
      <c r="Y79" s="6"/>
      <c r="Z79" s="15"/>
    </row>
    <row r="80" spans="1:26" s="35" customFormat="1" ht="23.25" customHeight="1">
      <c r="A80" s="6">
        <v>76</v>
      </c>
      <c r="B80" s="15" t="s">
        <v>94</v>
      </c>
      <c r="C80" s="15" t="s">
        <v>95</v>
      </c>
      <c r="D80" s="15" t="s">
        <v>26</v>
      </c>
      <c r="E80" s="14" t="s">
        <v>96</v>
      </c>
      <c r="F80" s="15" t="s">
        <v>97</v>
      </c>
      <c r="G80" s="15">
        <v>868</v>
      </c>
      <c r="H80" s="18">
        <v>1100</v>
      </c>
      <c r="I80" s="18">
        <v>2015</v>
      </c>
      <c r="J80" s="19">
        <f>(G80/H80)*100</f>
        <v>78.9090909090909</v>
      </c>
      <c r="K80" s="15">
        <v>738</v>
      </c>
      <c r="L80" s="18">
        <v>1100</v>
      </c>
      <c r="M80" s="18">
        <v>2017</v>
      </c>
      <c r="N80" s="24">
        <f>IF(Y80="MI",K80-10,K80)*1</f>
        <v>738</v>
      </c>
      <c r="O80" s="21">
        <f>(N80/L80)*100</f>
        <v>67.0909090909091</v>
      </c>
      <c r="P80" s="6" t="s">
        <v>228</v>
      </c>
      <c r="Q80" s="6">
        <v>800</v>
      </c>
      <c r="R80" s="19" t="e">
        <f>(P80/Q80)*100</f>
        <v>#VALUE!</v>
      </c>
      <c r="S80" s="19">
        <f>(J80*0.1)</f>
        <v>7.890909090909091</v>
      </c>
      <c r="T80" s="19">
        <f>(O80*0.5)</f>
        <v>33.54545454545455</v>
      </c>
      <c r="U80" s="18" t="e">
        <f>P80*40/Q80</f>
        <v>#VALUE!</v>
      </c>
      <c r="V80" s="18"/>
      <c r="W80" s="23" t="e">
        <f>(S80+T80+U80+V80)</f>
        <v>#VALUE!</v>
      </c>
      <c r="X80" s="6"/>
      <c r="Y80" s="6"/>
      <c r="Z80" s="15" t="s">
        <v>229</v>
      </c>
    </row>
    <row r="81" spans="1:25" ht="12">
      <c r="A81" s="27"/>
      <c r="B81" s="27"/>
      <c r="C81" s="27"/>
      <c r="D81" s="27"/>
      <c r="E81" s="29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2">
      <c r="A82" s="27"/>
      <c r="B82" s="27"/>
      <c r="C82" s="27"/>
      <c r="D82" s="27"/>
      <c r="E82" s="29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12">
      <c r="A83" s="27"/>
      <c r="B83" s="27"/>
      <c r="C83" s="27"/>
      <c r="D83" s="27"/>
      <c r="E83" s="29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12">
      <c r="A84" s="27"/>
      <c r="B84" s="27"/>
      <c r="C84" s="27"/>
      <c r="D84" s="27"/>
      <c r="E84" s="29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2">
      <c r="A85" s="27"/>
      <c r="B85" s="27"/>
      <c r="C85" s="27"/>
      <c r="D85" s="27"/>
      <c r="E85" s="29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12">
      <c r="A86" s="27"/>
      <c r="B86" s="27"/>
      <c r="C86" s="27"/>
      <c r="D86" s="27"/>
      <c r="E86" s="29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2">
      <c r="A87" s="27"/>
      <c r="B87" s="27"/>
      <c r="C87" s="27"/>
      <c r="D87" s="27"/>
      <c r="E87" s="29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2">
      <c r="A88" s="27"/>
      <c r="B88" s="27"/>
      <c r="C88" s="27"/>
      <c r="D88" s="27"/>
      <c r="E88" s="29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2">
      <c r="A89" s="27"/>
      <c r="B89" s="27"/>
      <c r="C89" s="27"/>
      <c r="D89" s="27"/>
      <c r="E89" s="29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2">
      <c r="A90" s="27"/>
      <c r="B90" s="27"/>
      <c r="C90" s="27"/>
      <c r="D90" s="27"/>
      <c r="E90" s="29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2">
      <c r="A91" s="27"/>
      <c r="B91" s="27"/>
      <c r="C91" s="27"/>
      <c r="D91" s="27"/>
      <c r="E91" s="29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2">
      <c r="A92" s="27"/>
      <c r="B92" s="27"/>
      <c r="C92" s="27"/>
      <c r="D92" s="27"/>
      <c r="E92" s="29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2">
      <c r="A93" s="27"/>
      <c r="B93" s="27"/>
      <c r="C93" s="27"/>
      <c r="D93" s="27"/>
      <c r="E93" s="29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12">
      <c r="A94" s="27"/>
      <c r="B94" s="27"/>
      <c r="C94" s="27"/>
      <c r="D94" s="27"/>
      <c r="E94" s="29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12">
      <c r="A95" s="27"/>
      <c r="B95" s="27"/>
      <c r="C95" s="27"/>
      <c r="D95" s="27"/>
      <c r="E95" s="29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ht="12">
      <c r="A96" s="27"/>
      <c r="B96" s="27"/>
      <c r="C96" s="27"/>
      <c r="D96" s="27"/>
      <c r="E96" s="29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ht="12">
      <c r="A97" s="27"/>
      <c r="B97" s="27"/>
      <c r="C97" s="27"/>
      <c r="D97" s="27"/>
      <c r="E97" s="29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ht="12">
      <c r="A98" s="27"/>
      <c r="B98" s="27"/>
      <c r="C98" s="27"/>
      <c r="D98" s="27"/>
      <c r="E98" s="29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ht="12">
      <c r="A99" s="27"/>
      <c r="B99" s="27"/>
      <c r="C99" s="27"/>
      <c r="D99" s="27"/>
      <c r="E99" s="29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2">
      <c r="A100" s="27"/>
      <c r="B100" s="27"/>
      <c r="C100" s="27"/>
      <c r="D100" s="27"/>
      <c r="E100" s="29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ht="12">
      <c r="A101" s="27"/>
      <c r="B101" s="27"/>
      <c r="C101" s="27"/>
      <c r="D101" s="27"/>
      <c r="E101" s="29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ht="12">
      <c r="A102" s="27"/>
      <c r="B102" s="27"/>
      <c r="C102" s="27"/>
      <c r="D102" s="27"/>
      <c r="E102" s="29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ht="12">
      <c r="A103" s="27"/>
      <c r="B103" s="27"/>
      <c r="C103" s="27"/>
      <c r="D103" s="27"/>
      <c r="E103" s="29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ht="12">
      <c r="A104" s="27"/>
      <c r="B104" s="27"/>
      <c r="C104" s="27"/>
      <c r="D104" s="27"/>
      <c r="E104" s="29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ht="12">
      <c r="A105" s="27"/>
      <c r="B105" s="27"/>
      <c r="C105" s="27"/>
      <c r="D105" s="27"/>
      <c r="E105" s="29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ht="12">
      <c r="A106" s="27"/>
      <c r="B106" s="27"/>
      <c r="C106" s="27"/>
      <c r="D106" s="27"/>
      <c r="E106" s="29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2">
      <c r="A107" s="27"/>
      <c r="B107" s="27"/>
      <c r="C107" s="27"/>
      <c r="D107" s="27"/>
      <c r="E107" s="29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2">
      <c r="A108" s="27"/>
      <c r="B108" s="27"/>
      <c r="C108" s="27"/>
      <c r="D108" s="27"/>
      <c r="E108" s="29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2">
      <c r="A109" s="27"/>
      <c r="B109" s="27"/>
      <c r="C109" s="27"/>
      <c r="D109" s="27"/>
      <c r="E109" s="29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ht="12">
      <c r="A110" s="27"/>
      <c r="B110" s="27"/>
      <c r="C110" s="27"/>
      <c r="D110" s="27"/>
      <c r="E110" s="29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ht="12">
      <c r="A111" s="27"/>
      <c r="B111" s="27"/>
      <c r="C111" s="27"/>
      <c r="D111" s="27"/>
      <c r="E111" s="29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ht="12">
      <c r="A112" s="27"/>
      <c r="B112" s="27"/>
      <c r="C112" s="27"/>
      <c r="D112" s="27"/>
      <c r="E112" s="29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ht="12">
      <c r="A113" s="27"/>
      <c r="B113" s="27"/>
      <c r="C113" s="27"/>
      <c r="D113" s="27"/>
      <c r="E113" s="29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ht="12">
      <c r="A114" s="27"/>
      <c r="B114" s="27"/>
      <c r="C114" s="27"/>
      <c r="D114" s="27"/>
      <c r="E114" s="29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ht="12">
      <c r="A115" s="27"/>
      <c r="B115" s="27"/>
      <c r="C115" s="27"/>
      <c r="D115" s="27"/>
      <c r="E115" s="29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ht="12">
      <c r="A116" s="27"/>
      <c r="B116" s="27"/>
      <c r="C116" s="27"/>
      <c r="D116" s="27"/>
      <c r="E116" s="29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ht="12">
      <c r="A117" s="27"/>
      <c r="B117" s="27"/>
      <c r="C117" s="27"/>
      <c r="D117" s="27"/>
      <c r="E117" s="29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ht="12">
      <c r="A118" s="27"/>
      <c r="B118" s="27"/>
      <c r="C118" s="27"/>
      <c r="D118" s="27"/>
      <c r="E118" s="29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ht="12">
      <c r="A119" s="27"/>
      <c r="B119" s="27"/>
      <c r="C119" s="27"/>
      <c r="D119" s="27"/>
      <c r="E119" s="29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ht="12">
      <c r="A120" s="27"/>
      <c r="B120" s="27"/>
      <c r="C120" s="27"/>
      <c r="D120" s="27"/>
      <c r="E120" s="29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ht="12">
      <c r="A121" s="27"/>
      <c r="B121" s="27"/>
      <c r="C121" s="27"/>
      <c r="D121" s="27"/>
      <c r="E121" s="29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2">
      <c r="A122" s="27"/>
      <c r="B122" s="27"/>
      <c r="C122" s="27"/>
      <c r="D122" s="27"/>
      <c r="E122" s="29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2">
      <c r="A123" s="27"/>
      <c r="B123" s="27"/>
      <c r="C123" s="27"/>
      <c r="D123" s="27"/>
      <c r="E123" s="29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2">
      <c r="A124" s="27"/>
      <c r="B124" s="27"/>
      <c r="C124" s="27"/>
      <c r="D124" s="27"/>
      <c r="E124" s="29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2">
      <c r="A125" s="27"/>
      <c r="B125" s="27"/>
      <c r="C125" s="27"/>
      <c r="D125" s="27"/>
      <c r="E125" s="29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ht="12">
      <c r="A126" s="27"/>
      <c r="B126" s="27"/>
      <c r="C126" s="27"/>
      <c r="D126" s="27"/>
      <c r="E126" s="29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ht="12">
      <c r="A127" s="27"/>
      <c r="B127" s="27"/>
      <c r="C127" s="27"/>
      <c r="D127" s="27"/>
      <c r="E127" s="29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12">
      <c r="A128" s="27"/>
      <c r="B128" s="27"/>
      <c r="C128" s="27"/>
      <c r="D128" s="27"/>
      <c r="E128" s="29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ht="12">
      <c r="A129" s="27"/>
      <c r="B129" s="27"/>
      <c r="C129" s="27"/>
      <c r="D129" s="27"/>
      <c r="E129" s="29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ht="12">
      <c r="A130" s="27"/>
      <c r="B130" s="27"/>
      <c r="C130" s="27"/>
      <c r="D130" s="27"/>
      <c r="E130" s="29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2">
      <c r="A131" s="27"/>
      <c r="B131" s="27"/>
      <c r="C131" s="27"/>
      <c r="D131" s="27"/>
      <c r="E131" s="29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ht="12">
      <c r="A132" s="27"/>
      <c r="B132" s="27"/>
      <c r="C132" s="27"/>
      <c r="D132" s="27"/>
      <c r="E132" s="29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ht="12">
      <c r="A133" s="27"/>
      <c r="B133" s="27"/>
      <c r="C133" s="27"/>
      <c r="D133" s="27"/>
      <c r="E133" s="29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ht="12">
      <c r="A134" s="27"/>
      <c r="B134" s="27"/>
      <c r="C134" s="27"/>
      <c r="D134" s="27"/>
      <c r="E134" s="29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2">
      <c r="A135" s="27"/>
      <c r="B135" s="27"/>
      <c r="C135" s="27"/>
      <c r="D135" s="27"/>
      <c r="E135" s="29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ht="12">
      <c r="A136" s="27"/>
      <c r="B136" s="27"/>
      <c r="C136" s="27"/>
      <c r="D136" s="27"/>
      <c r="E136" s="29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ht="12">
      <c r="A137" s="27"/>
      <c r="B137" s="27"/>
      <c r="C137" s="27"/>
      <c r="D137" s="27"/>
      <c r="E137" s="29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ht="12">
      <c r="A138" s="27"/>
      <c r="B138" s="27"/>
      <c r="C138" s="27"/>
      <c r="D138" s="27"/>
      <c r="E138" s="29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2">
      <c r="A139" s="27"/>
      <c r="B139" s="27"/>
      <c r="C139" s="27"/>
      <c r="D139" s="27"/>
      <c r="E139" s="29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ht="12">
      <c r="A140" s="27"/>
      <c r="B140" s="27"/>
      <c r="C140" s="27"/>
      <c r="D140" s="27"/>
      <c r="E140" s="29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ht="12">
      <c r="A141" s="27"/>
      <c r="B141" s="27"/>
      <c r="C141" s="27"/>
      <c r="D141" s="27"/>
      <c r="E141" s="29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2">
      <c r="A142" s="27"/>
      <c r="B142" s="27"/>
      <c r="C142" s="27"/>
      <c r="D142" s="27"/>
      <c r="E142" s="29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2">
      <c r="A143" s="27"/>
      <c r="B143" s="27"/>
      <c r="C143" s="27"/>
      <c r="D143" s="27"/>
      <c r="E143" s="29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ht="12">
      <c r="A144" s="27"/>
      <c r="B144" s="27"/>
      <c r="C144" s="27"/>
      <c r="D144" s="27"/>
      <c r="E144" s="29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12">
      <c r="A145" s="27"/>
      <c r="B145" s="27"/>
      <c r="C145" s="27"/>
      <c r="D145" s="27"/>
      <c r="E145" s="29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ht="12">
      <c r="A146" s="27"/>
      <c r="B146" s="27"/>
      <c r="C146" s="27"/>
      <c r="D146" s="27"/>
      <c r="E146" s="29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ht="12">
      <c r="A147" s="27"/>
      <c r="B147" s="27"/>
      <c r="C147" s="27"/>
      <c r="D147" s="27"/>
      <c r="E147" s="29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ht="12">
      <c r="A148" s="27"/>
      <c r="B148" s="27"/>
      <c r="C148" s="27"/>
      <c r="D148" s="27"/>
      <c r="E148" s="29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ht="12">
      <c r="A149" s="27"/>
      <c r="B149" s="27"/>
      <c r="C149" s="27"/>
      <c r="D149" s="27"/>
      <c r="E149" s="29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ht="12">
      <c r="A150" s="27"/>
      <c r="B150" s="27"/>
      <c r="C150" s="27"/>
      <c r="D150" s="27"/>
      <c r="E150" s="29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ht="12">
      <c r="A151" s="27"/>
      <c r="B151" s="27"/>
      <c r="C151" s="27"/>
      <c r="D151" s="27"/>
      <c r="E151" s="29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ht="12">
      <c r="A152" s="27"/>
      <c r="B152" s="27"/>
      <c r="C152" s="27"/>
      <c r="D152" s="27"/>
      <c r="E152" s="29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ht="12">
      <c r="A153" s="27"/>
      <c r="B153" s="27"/>
      <c r="C153" s="27"/>
      <c r="D153" s="27"/>
      <c r="E153" s="29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ht="12">
      <c r="A154" s="27"/>
      <c r="B154" s="27"/>
      <c r="C154" s="27"/>
      <c r="D154" s="27"/>
      <c r="E154" s="29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ht="12">
      <c r="A155" s="27"/>
      <c r="B155" s="27"/>
      <c r="C155" s="27"/>
      <c r="D155" s="27"/>
      <c r="E155" s="29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ht="12">
      <c r="A156" s="27"/>
      <c r="B156" s="27"/>
      <c r="C156" s="27"/>
      <c r="D156" s="27"/>
      <c r="E156" s="29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ht="12">
      <c r="A157" s="27"/>
      <c r="B157" s="27"/>
      <c r="C157" s="27"/>
      <c r="D157" s="27"/>
      <c r="E157" s="29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ht="12">
      <c r="A158" s="27"/>
      <c r="B158" s="27"/>
      <c r="C158" s="27"/>
      <c r="D158" s="27"/>
      <c r="E158" s="29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ht="12">
      <c r="A159" s="27"/>
      <c r="B159" s="27"/>
      <c r="C159" s="27"/>
      <c r="D159" s="27"/>
      <c r="E159" s="29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ht="12">
      <c r="A160" s="27"/>
      <c r="B160" s="27"/>
      <c r="C160" s="27"/>
      <c r="D160" s="27"/>
      <c r="E160" s="29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ht="12">
      <c r="A161" s="27"/>
      <c r="B161" s="27"/>
      <c r="C161" s="27"/>
      <c r="D161" s="27"/>
      <c r="E161" s="29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2">
      <c r="A162" s="27"/>
      <c r="B162" s="27"/>
      <c r="C162" s="27"/>
      <c r="D162" s="27"/>
      <c r="E162" s="29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ht="12">
      <c r="A163" s="27"/>
      <c r="B163" s="27"/>
      <c r="C163" s="27"/>
      <c r="D163" s="27"/>
      <c r="E163" s="29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ht="12">
      <c r="A164" s="27"/>
      <c r="B164" s="27"/>
      <c r="C164" s="27"/>
      <c r="D164" s="27"/>
      <c r="E164" s="29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ht="12">
      <c r="A165" s="27"/>
      <c r="B165" s="27"/>
      <c r="C165" s="27"/>
      <c r="D165" s="27"/>
      <c r="E165" s="29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ht="12">
      <c r="A166" s="27"/>
      <c r="B166" s="27"/>
      <c r="C166" s="27"/>
      <c r="D166" s="27"/>
      <c r="E166" s="29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2">
      <c r="A167" s="27"/>
      <c r="B167" s="27"/>
      <c r="C167" s="27"/>
      <c r="D167" s="27"/>
      <c r="E167" s="29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ht="12">
      <c r="A168" s="27"/>
      <c r="B168" s="27"/>
      <c r="C168" s="27"/>
      <c r="D168" s="27"/>
      <c r="E168" s="29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ht="12">
      <c r="A169" s="27"/>
      <c r="B169" s="27"/>
      <c r="C169" s="27"/>
      <c r="D169" s="27"/>
      <c r="E169" s="29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ht="12">
      <c r="A170" s="27"/>
      <c r="B170" s="27"/>
      <c r="C170" s="27"/>
      <c r="D170" s="27"/>
      <c r="E170" s="29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ht="12">
      <c r="A171" s="27"/>
      <c r="B171" s="27"/>
      <c r="C171" s="27"/>
      <c r="D171" s="27"/>
      <c r="E171" s="29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2">
      <c r="A172" s="27"/>
      <c r="B172" s="27"/>
      <c r="C172" s="27"/>
      <c r="D172" s="27"/>
      <c r="E172" s="29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ht="12">
      <c r="A173" s="27"/>
      <c r="B173" s="27"/>
      <c r="C173" s="27"/>
      <c r="D173" s="27"/>
      <c r="E173" s="29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ht="12">
      <c r="A174" s="27"/>
      <c r="B174" s="27"/>
      <c r="C174" s="27"/>
      <c r="D174" s="27"/>
      <c r="E174" s="29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ht="12">
      <c r="A175" s="27"/>
      <c r="B175" s="27"/>
      <c r="C175" s="27"/>
      <c r="D175" s="27"/>
      <c r="E175" s="29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2">
      <c r="A176" s="27"/>
      <c r="B176" s="27"/>
      <c r="C176" s="27"/>
      <c r="D176" s="27"/>
      <c r="E176" s="29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2">
      <c r="A177" s="27"/>
      <c r="B177" s="27"/>
      <c r="C177" s="27"/>
      <c r="D177" s="27"/>
      <c r="E177" s="29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ht="12">
      <c r="A178" s="27"/>
      <c r="B178" s="27"/>
      <c r="C178" s="27"/>
      <c r="D178" s="27"/>
      <c r="E178" s="29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ht="12">
      <c r="A179" s="27"/>
      <c r="B179" s="27"/>
      <c r="C179" s="27"/>
      <c r="D179" s="27"/>
      <c r="E179" s="29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ht="12">
      <c r="A180" s="27"/>
      <c r="B180" s="27"/>
      <c r="C180" s="27"/>
      <c r="D180" s="27"/>
      <c r="E180" s="29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ht="12">
      <c r="A181" s="27"/>
      <c r="B181" s="27"/>
      <c r="C181" s="27"/>
      <c r="D181" s="27"/>
      <c r="E181" s="29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2">
      <c r="A182" s="27"/>
      <c r="B182" s="27"/>
      <c r="C182" s="27"/>
      <c r="D182" s="27"/>
      <c r="E182" s="29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ht="12">
      <c r="A183" s="27"/>
      <c r="B183" s="27"/>
      <c r="C183" s="27"/>
      <c r="D183" s="27"/>
      <c r="E183" s="29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ht="12">
      <c r="A184" s="27"/>
      <c r="B184" s="27"/>
      <c r="C184" s="27"/>
      <c r="D184" s="27"/>
      <c r="E184" s="29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ht="12">
      <c r="A185" s="27"/>
      <c r="B185" s="27"/>
      <c r="C185" s="27"/>
      <c r="D185" s="27"/>
      <c r="E185" s="29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ht="12">
      <c r="A186" s="27"/>
      <c r="B186" s="27"/>
      <c r="C186" s="27"/>
      <c r="D186" s="27"/>
      <c r="E186" s="29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ht="12">
      <c r="A187" s="27"/>
      <c r="B187" s="27"/>
      <c r="C187" s="27"/>
      <c r="D187" s="27"/>
      <c r="E187" s="29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ht="12">
      <c r="A188" s="27"/>
      <c r="B188" s="27"/>
      <c r="C188" s="27"/>
      <c r="D188" s="27"/>
      <c r="E188" s="29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ht="12">
      <c r="A189" s="27"/>
      <c r="B189" s="27"/>
      <c r="C189" s="27"/>
      <c r="D189" s="27"/>
      <c r="E189" s="29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ht="12">
      <c r="A190" s="27"/>
      <c r="B190" s="27"/>
      <c r="C190" s="27"/>
      <c r="D190" s="27"/>
      <c r="E190" s="29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ht="12">
      <c r="A191" s="27"/>
      <c r="B191" s="27"/>
      <c r="C191" s="27"/>
      <c r="D191" s="27"/>
      <c r="E191" s="29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ht="12">
      <c r="A192" s="27"/>
      <c r="B192" s="27"/>
      <c r="C192" s="27"/>
      <c r="D192" s="27"/>
      <c r="E192" s="29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ht="12">
      <c r="A193" s="27"/>
      <c r="B193" s="27"/>
      <c r="C193" s="27"/>
      <c r="D193" s="27"/>
      <c r="E193" s="29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ht="12">
      <c r="A194" s="27"/>
      <c r="B194" s="27"/>
      <c r="C194" s="27"/>
      <c r="D194" s="27"/>
      <c r="E194" s="29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ht="12">
      <c r="A195" s="27"/>
      <c r="B195" s="27"/>
      <c r="C195" s="27"/>
      <c r="D195" s="27"/>
      <c r="E195" s="29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ht="12">
      <c r="A196" s="27"/>
      <c r="B196" s="27"/>
      <c r="C196" s="27"/>
      <c r="D196" s="27"/>
      <c r="E196" s="29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ht="12">
      <c r="A197" s="27"/>
      <c r="B197" s="27"/>
      <c r="C197" s="27"/>
      <c r="D197" s="27"/>
      <c r="E197" s="29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ht="12">
      <c r="A198" s="27"/>
      <c r="B198" s="27"/>
      <c r="C198" s="27"/>
      <c r="D198" s="27"/>
      <c r="E198" s="29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12">
      <c r="A199" s="27"/>
      <c r="B199" s="27"/>
      <c r="C199" s="27"/>
      <c r="D199" s="27"/>
      <c r="E199" s="29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ht="12">
      <c r="A200" s="27"/>
      <c r="B200" s="27"/>
      <c r="C200" s="27"/>
      <c r="D200" s="27"/>
      <c r="E200" s="29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ht="12">
      <c r="A201" s="27"/>
      <c r="B201" s="27"/>
      <c r="C201" s="27"/>
      <c r="D201" s="27"/>
      <c r="E201" s="29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ht="12">
      <c r="A202" s="27"/>
      <c r="B202" s="27"/>
      <c r="C202" s="27"/>
      <c r="D202" s="27"/>
      <c r="E202" s="29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ht="12">
      <c r="A203" s="27"/>
      <c r="B203" s="27"/>
      <c r="C203" s="27"/>
      <c r="D203" s="27"/>
      <c r="E203" s="29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ht="12">
      <c r="A204" s="27"/>
      <c r="B204" s="27"/>
      <c r="C204" s="27"/>
      <c r="D204" s="27"/>
      <c r="E204" s="29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2">
      <c r="A205" s="27"/>
      <c r="B205" s="27"/>
      <c r="C205" s="27"/>
      <c r="D205" s="27"/>
      <c r="E205" s="29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ht="12">
      <c r="A206" s="27"/>
      <c r="B206" s="27"/>
      <c r="C206" s="27"/>
      <c r="D206" s="27"/>
      <c r="E206" s="29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ht="12">
      <c r="A207" s="27"/>
      <c r="B207" s="27"/>
      <c r="C207" s="27"/>
      <c r="D207" s="27"/>
      <c r="E207" s="29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ht="12">
      <c r="A208" s="27"/>
      <c r="B208" s="27"/>
      <c r="C208" s="27"/>
      <c r="D208" s="27"/>
      <c r="E208" s="29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ht="12">
      <c r="A209" s="27"/>
      <c r="B209" s="27"/>
      <c r="C209" s="27"/>
      <c r="D209" s="27"/>
      <c r="E209" s="29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ht="12">
      <c r="A210" s="27"/>
      <c r="B210" s="27"/>
      <c r="C210" s="27"/>
      <c r="D210" s="27"/>
      <c r="E210" s="29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2">
      <c r="A211" s="27"/>
      <c r="B211" s="27"/>
      <c r="C211" s="27"/>
      <c r="D211" s="27"/>
      <c r="E211" s="29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ht="12">
      <c r="A212" s="27"/>
      <c r="B212" s="27"/>
      <c r="C212" s="27"/>
      <c r="D212" s="27"/>
      <c r="E212" s="29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ht="12">
      <c r="A213" s="27"/>
      <c r="B213" s="27"/>
      <c r="C213" s="27"/>
      <c r="D213" s="27"/>
      <c r="E213" s="29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ht="12">
      <c r="A214" s="27"/>
      <c r="B214" s="27"/>
      <c r="C214" s="27"/>
      <c r="D214" s="27"/>
      <c r="E214" s="29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ht="12">
      <c r="A215" s="27"/>
      <c r="B215" s="27"/>
      <c r="C215" s="27"/>
      <c r="D215" s="27"/>
      <c r="E215" s="29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ht="12">
      <c r="A216" s="27"/>
      <c r="B216" s="27"/>
      <c r="C216" s="27"/>
      <c r="D216" s="27"/>
      <c r="E216" s="29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ht="12">
      <c r="A217" s="27"/>
      <c r="B217" s="27"/>
      <c r="C217" s="27"/>
      <c r="D217" s="27"/>
      <c r="E217" s="29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ht="12">
      <c r="A218" s="27"/>
      <c r="B218" s="27"/>
      <c r="C218" s="27"/>
      <c r="D218" s="27"/>
      <c r="E218" s="29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ht="12">
      <c r="A219" s="27"/>
      <c r="B219" s="27"/>
      <c r="C219" s="27"/>
      <c r="D219" s="27"/>
      <c r="E219" s="29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ht="12">
      <c r="A220" s="27"/>
      <c r="B220" s="27"/>
      <c r="C220" s="27"/>
      <c r="D220" s="27"/>
      <c r="E220" s="29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ht="12">
      <c r="A221" s="27"/>
      <c r="B221" s="27"/>
      <c r="C221" s="27"/>
      <c r="D221" s="27"/>
      <c r="E221" s="29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ht="12">
      <c r="A222" s="27"/>
      <c r="B222" s="27"/>
      <c r="C222" s="27"/>
      <c r="D222" s="27"/>
      <c r="E222" s="29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ht="12">
      <c r="A223" s="27"/>
      <c r="B223" s="27"/>
      <c r="C223" s="27"/>
      <c r="D223" s="27"/>
      <c r="E223" s="29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ht="12">
      <c r="A224" s="27"/>
      <c r="B224" s="27"/>
      <c r="C224" s="27"/>
      <c r="D224" s="27"/>
      <c r="E224" s="29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ht="12">
      <c r="A225" s="27"/>
      <c r="B225" s="27"/>
      <c r="C225" s="27"/>
      <c r="D225" s="27"/>
      <c r="E225" s="29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ht="12">
      <c r="A226" s="27"/>
      <c r="B226" s="27"/>
      <c r="C226" s="27"/>
      <c r="D226" s="27"/>
      <c r="E226" s="29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ht="12">
      <c r="A227" s="27"/>
      <c r="B227" s="27"/>
      <c r="C227" s="27"/>
      <c r="D227" s="27"/>
      <c r="E227" s="29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ht="12">
      <c r="A228" s="27"/>
      <c r="B228" s="27"/>
      <c r="C228" s="27"/>
      <c r="D228" s="27"/>
      <c r="E228" s="29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ht="12">
      <c r="A229" s="27"/>
      <c r="B229" s="27"/>
      <c r="C229" s="27"/>
      <c r="D229" s="27"/>
      <c r="E229" s="29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ht="12">
      <c r="A230" s="27"/>
      <c r="B230" s="27"/>
      <c r="C230" s="27"/>
      <c r="D230" s="27"/>
      <c r="E230" s="29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ht="12">
      <c r="A231" s="27"/>
      <c r="B231" s="27"/>
      <c r="C231" s="27"/>
      <c r="D231" s="27"/>
      <c r="E231" s="29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ht="12">
      <c r="A232" s="27"/>
      <c r="B232" s="27"/>
      <c r="C232" s="27"/>
      <c r="D232" s="27"/>
      <c r="E232" s="29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ht="12">
      <c r="A233" s="27"/>
      <c r="B233" s="27"/>
      <c r="C233" s="27"/>
      <c r="D233" s="27"/>
      <c r="E233" s="29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ht="12">
      <c r="A234" s="27"/>
      <c r="B234" s="27"/>
      <c r="C234" s="27"/>
      <c r="D234" s="27"/>
      <c r="E234" s="29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ht="12">
      <c r="A235" s="27"/>
      <c r="B235" s="27"/>
      <c r="C235" s="27"/>
      <c r="D235" s="27"/>
      <c r="E235" s="29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ht="12">
      <c r="A236" s="27"/>
      <c r="B236" s="27"/>
      <c r="C236" s="27"/>
      <c r="D236" s="27"/>
      <c r="E236" s="29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ht="12">
      <c r="A237" s="27"/>
      <c r="B237" s="27"/>
      <c r="C237" s="27"/>
      <c r="D237" s="27"/>
      <c r="E237" s="29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ht="12">
      <c r="A238" s="27"/>
      <c r="B238" s="27"/>
      <c r="C238" s="27"/>
      <c r="D238" s="27"/>
      <c r="E238" s="29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ht="12">
      <c r="A239" s="27"/>
      <c r="B239" s="27"/>
      <c r="C239" s="27"/>
      <c r="D239" s="27"/>
      <c r="E239" s="29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ht="12">
      <c r="A240" s="27"/>
      <c r="B240" s="27"/>
      <c r="C240" s="27"/>
      <c r="D240" s="27"/>
      <c r="E240" s="29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ht="12">
      <c r="A241" s="27"/>
      <c r="B241" s="27"/>
      <c r="C241" s="27"/>
      <c r="D241" s="27"/>
      <c r="E241" s="29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ht="12">
      <c r="A242" s="27"/>
      <c r="B242" s="27"/>
      <c r="C242" s="27"/>
      <c r="D242" s="27"/>
      <c r="E242" s="29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ht="12">
      <c r="A243" s="27"/>
      <c r="B243" s="27"/>
      <c r="C243" s="27"/>
      <c r="D243" s="27"/>
      <c r="E243" s="29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ht="12">
      <c r="A244" s="27"/>
      <c r="B244" s="27"/>
      <c r="C244" s="27"/>
      <c r="D244" s="27"/>
      <c r="E244" s="29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ht="12">
      <c r="A245" s="27"/>
      <c r="B245" s="27"/>
      <c r="C245" s="27"/>
      <c r="D245" s="27"/>
      <c r="E245" s="29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ht="12">
      <c r="A246" s="27"/>
      <c r="B246" s="27"/>
      <c r="C246" s="27"/>
      <c r="D246" s="27"/>
      <c r="E246" s="29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ht="12">
      <c r="A247" s="27"/>
      <c r="B247" s="27"/>
      <c r="C247" s="27"/>
      <c r="D247" s="27"/>
      <c r="E247" s="29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ht="12">
      <c r="A248" s="27"/>
      <c r="B248" s="27"/>
      <c r="C248" s="27"/>
      <c r="D248" s="27"/>
      <c r="E248" s="29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ht="12">
      <c r="A249" s="27"/>
      <c r="B249" s="27"/>
      <c r="C249" s="27"/>
      <c r="D249" s="27"/>
      <c r="E249" s="29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ht="12">
      <c r="A250" s="27"/>
      <c r="B250" s="27"/>
      <c r="C250" s="27"/>
      <c r="D250" s="27"/>
      <c r="E250" s="29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ht="12">
      <c r="A251" s="27"/>
      <c r="B251" s="27"/>
      <c r="C251" s="27"/>
      <c r="D251" s="27"/>
      <c r="E251" s="29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ht="12">
      <c r="A252" s="27"/>
      <c r="B252" s="27"/>
      <c r="C252" s="27"/>
      <c r="D252" s="27"/>
      <c r="E252" s="29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ht="12">
      <c r="A253" s="27"/>
      <c r="B253" s="27"/>
      <c r="C253" s="27"/>
      <c r="D253" s="27"/>
      <c r="E253" s="29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ht="12">
      <c r="A254" s="27"/>
      <c r="B254" s="27"/>
      <c r="C254" s="27"/>
      <c r="D254" s="27"/>
      <c r="E254" s="29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ht="12">
      <c r="A255" s="27"/>
      <c r="B255" s="27"/>
      <c r="C255" s="27"/>
      <c r="D255" s="27"/>
      <c r="E255" s="29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ht="12">
      <c r="A256" s="27"/>
      <c r="B256" s="27"/>
      <c r="C256" s="27"/>
      <c r="D256" s="27"/>
      <c r="E256" s="29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ht="12">
      <c r="A257" s="27"/>
      <c r="B257" s="27"/>
      <c r="C257" s="27"/>
      <c r="D257" s="27"/>
      <c r="E257" s="29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ht="12">
      <c r="A258" s="27"/>
      <c r="B258" s="27"/>
      <c r="C258" s="27"/>
      <c r="D258" s="27"/>
      <c r="E258" s="29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ht="12">
      <c r="A259" s="27"/>
      <c r="B259" s="27"/>
      <c r="C259" s="27"/>
      <c r="D259" s="27"/>
      <c r="E259" s="29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ht="12">
      <c r="A260" s="27"/>
      <c r="B260" s="27"/>
      <c r="C260" s="27"/>
      <c r="D260" s="27"/>
      <c r="E260" s="29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ht="12">
      <c r="A261" s="27"/>
      <c r="B261" s="27"/>
      <c r="C261" s="27"/>
      <c r="D261" s="27"/>
      <c r="E261" s="29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ht="12">
      <c r="A262" s="27"/>
      <c r="B262" s="27"/>
      <c r="C262" s="27"/>
      <c r="D262" s="27"/>
      <c r="E262" s="29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ht="12">
      <c r="A263" s="27"/>
      <c r="B263" s="27"/>
      <c r="C263" s="27"/>
      <c r="D263" s="27"/>
      <c r="E263" s="29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ht="12">
      <c r="A264" s="27"/>
      <c r="B264" s="27"/>
      <c r="C264" s="27"/>
      <c r="D264" s="27"/>
      <c r="E264" s="29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ht="12">
      <c r="A265" s="27"/>
      <c r="B265" s="27"/>
      <c r="C265" s="27"/>
      <c r="D265" s="27"/>
      <c r="E265" s="29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ht="12">
      <c r="A266" s="27"/>
      <c r="B266" s="27"/>
      <c r="C266" s="27"/>
      <c r="D266" s="27"/>
      <c r="E266" s="29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ht="12">
      <c r="A267" s="27"/>
      <c r="B267" s="27"/>
      <c r="C267" s="27"/>
      <c r="D267" s="27"/>
      <c r="E267" s="29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ht="12">
      <c r="A268" s="27"/>
      <c r="B268" s="27"/>
      <c r="C268" s="27"/>
      <c r="D268" s="27"/>
      <c r="E268" s="29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ht="12">
      <c r="A269" s="27"/>
      <c r="B269" s="27"/>
      <c r="C269" s="27"/>
      <c r="D269" s="27"/>
      <c r="E269" s="29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ht="12">
      <c r="A270" s="27"/>
      <c r="B270" s="27"/>
      <c r="C270" s="27"/>
      <c r="D270" s="27"/>
      <c r="E270" s="29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ht="12">
      <c r="A271" s="27"/>
      <c r="B271" s="27"/>
      <c r="C271" s="27"/>
      <c r="D271" s="27"/>
      <c r="E271" s="29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ht="12">
      <c r="A272" s="27"/>
      <c r="B272" s="27"/>
      <c r="C272" s="27"/>
      <c r="D272" s="27"/>
      <c r="E272" s="29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ht="12">
      <c r="A273" s="27"/>
      <c r="B273" s="27"/>
      <c r="C273" s="27"/>
      <c r="D273" s="27"/>
      <c r="E273" s="29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ht="12">
      <c r="A274" s="27"/>
      <c r="B274" s="27"/>
      <c r="C274" s="27"/>
      <c r="D274" s="27"/>
      <c r="E274" s="29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ht="12">
      <c r="A275" s="27"/>
      <c r="B275" s="27"/>
      <c r="C275" s="27"/>
      <c r="D275" s="27"/>
      <c r="E275" s="29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ht="12">
      <c r="A276" s="27"/>
      <c r="B276" s="27"/>
      <c r="C276" s="27"/>
      <c r="D276" s="27"/>
      <c r="E276" s="29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ht="12">
      <c r="A277" s="27"/>
      <c r="B277" s="27"/>
      <c r="C277" s="27"/>
      <c r="D277" s="27"/>
      <c r="E277" s="29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ht="12">
      <c r="A278" s="27"/>
      <c r="B278" s="27"/>
      <c r="C278" s="27"/>
      <c r="D278" s="27"/>
      <c r="E278" s="29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ht="12">
      <c r="A279" s="27"/>
      <c r="B279" s="27"/>
      <c r="C279" s="27"/>
      <c r="D279" s="27"/>
      <c r="E279" s="29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ht="12">
      <c r="A280" s="27"/>
      <c r="B280" s="27"/>
      <c r="C280" s="27"/>
      <c r="D280" s="27"/>
      <c r="E280" s="29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ht="12">
      <c r="A281" s="27"/>
      <c r="B281" s="27"/>
      <c r="C281" s="27"/>
      <c r="D281" s="27"/>
      <c r="E281" s="29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ht="12">
      <c r="A282" s="27"/>
      <c r="B282" s="27"/>
      <c r="C282" s="27"/>
      <c r="D282" s="27"/>
      <c r="E282" s="29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ht="12">
      <c r="A283" s="27"/>
      <c r="B283" s="27"/>
      <c r="C283" s="27"/>
      <c r="D283" s="27"/>
      <c r="E283" s="29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ht="12">
      <c r="A284" s="27"/>
      <c r="B284" s="27"/>
      <c r="C284" s="27"/>
      <c r="D284" s="27"/>
      <c r="E284" s="29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ht="12">
      <c r="A285" s="27"/>
      <c r="B285" s="27"/>
      <c r="C285" s="27"/>
      <c r="D285" s="27"/>
      <c r="E285" s="29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ht="12">
      <c r="A286" s="27"/>
      <c r="B286" s="27"/>
      <c r="C286" s="27"/>
      <c r="D286" s="27"/>
      <c r="E286" s="29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ht="12">
      <c r="A287" s="27"/>
      <c r="B287" s="27"/>
      <c r="C287" s="27"/>
      <c r="D287" s="27"/>
      <c r="E287" s="29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ht="12">
      <c r="A288" s="27"/>
      <c r="B288" s="27"/>
      <c r="C288" s="27"/>
      <c r="D288" s="27"/>
      <c r="E288" s="29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ht="12">
      <c r="A289" s="27"/>
      <c r="B289" s="27"/>
      <c r="C289" s="27"/>
      <c r="D289" s="27"/>
      <c r="E289" s="29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ht="12">
      <c r="A290" s="27"/>
      <c r="B290" s="27"/>
      <c r="C290" s="27"/>
      <c r="D290" s="27"/>
      <c r="E290" s="29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ht="12">
      <c r="A291" s="27"/>
      <c r="B291" s="27"/>
      <c r="C291" s="27"/>
      <c r="D291" s="27"/>
      <c r="E291" s="29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ht="12">
      <c r="A292" s="27"/>
      <c r="B292" s="27"/>
      <c r="C292" s="27"/>
      <c r="D292" s="27"/>
      <c r="E292" s="29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ht="12">
      <c r="A293" s="27"/>
      <c r="B293" s="27"/>
      <c r="C293" s="27"/>
      <c r="D293" s="27"/>
      <c r="E293" s="29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ht="12">
      <c r="A294" s="27"/>
      <c r="B294" s="27"/>
      <c r="C294" s="27"/>
      <c r="D294" s="27"/>
      <c r="E294" s="29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ht="12">
      <c r="A295" s="27"/>
      <c r="B295" s="27"/>
      <c r="C295" s="27"/>
      <c r="D295" s="27"/>
      <c r="E295" s="29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ht="12">
      <c r="A296" s="27"/>
      <c r="B296" s="27"/>
      <c r="C296" s="27"/>
      <c r="D296" s="27"/>
      <c r="E296" s="29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ht="12">
      <c r="A297" s="27"/>
      <c r="B297" s="27"/>
      <c r="C297" s="27"/>
      <c r="D297" s="27"/>
      <c r="E297" s="29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ht="12">
      <c r="A298" s="27"/>
      <c r="B298" s="27"/>
      <c r="C298" s="27"/>
      <c r="D298" s="27"/>
      <c r="E298" s="29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ht="12">
      <c r="A299" s="27"/>
      <c r="B299" s="27"/>
      <c r="C299" s="27"/>
      <c r="D299" s="27"/>
      <c r="E299" s="29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ht="12">
      <c r="A300" s="27"/>
      <c r="B300" s="27"/>
      <c r="C300" s="27"/>
      <c r="D300" s="27"/>
      <c r="E300" s="29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ht="12">
      <c r="A301" s="27"/>
      <c r="B301" s="27"/>
      <c r="C301" s="27"/>
      <c r="D301" s="27"/>
      <c r="E301" s="29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ht="12">
      <c r="A302" s="27"/>
      <c r="B302" s="27"/>
      <c r="C302" s="27"/>
      <c r="D302" s="27"/>
      <c r="E302" s="29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ht="12">
      <c r="A303" s="27"/>
      <c r="B303" s="27"/>
      <c r="C303" s="27"/>
      <c r="D303" s="27"/>
      <c r="E303" s="29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ht="12">
      <c r="A304" s="27"/>
      <c r="B304" s="27"/>
      <c r="C304" s="27"/>
      <c r="D304" s="27"/>
      <c r="E304" s="29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ht="12">
      <c r="A305" s="27"/>
      <c r="B305" s="27"/>
      <c r="C305" s="27"/>
      <c r="D305" s="27"/>
      <c r="E305" s="29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ht="12">
      <c r="A306" s="27"/>
      <c r="B306" s="27"/>
      <c r="C306" s="27"/>
      <c r="D306" s="27"/>
      <c r="E306" s="29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ht="12">
      <c r="A307" s="27"/>
      <c r="B307" s="27"/>
      <c r="C307" s="27"/>
      <c r="D307" s="27"/>
      <c r="E307" s="29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ht="12">
      <c r="A308" s="27"/>
      <c r="B308" s="27"/>
      <c r="C308" s="27"/>
      <c r="D308" s="27"/>
      <c r="E308" s="29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ht="12">
      <c r="A309" s="27"/>
      <c r="B309" s="27"/>
      <c r="C309" s="27"/>
      <c r="D309" s="27"/>
      <c r="E309" s="29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ht="12">
      <c r="A310" s="27"/>
      <c r="B310" s="27"/>
      <c r="C310" s="27"/>
      <c r="D310" s="27"/>
      <c r="E310" s="29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ht="12">
      <c r="A311" s="27"/>
      <c r="B311" s="27"/>
      <c r="C311" s="27"/>
      <c r="D311" s="27"/>
      <c r="E311" s="29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ht="12">
      <c r="A312" s="27"/>
      <c r="B312" s="27"/>
      <c r="C312" s="27"/>
      <c r="D312" s="27"/>
      <c r="E312" s="29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ht="12">
      <c r="A313" s="27"/>
      <c r="B313" s="27"/>
      <c r="C313" s="27"/>
      <c r="D313" s="27"/>
      <c r="E313" s="29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ht="12">
      <c r="A314" s="27"/>
      <c r="B314" s="27"/>
      <c r="C314" s="27"/>
      <c r="D314" s="27"/>
      <c r="E314" s="29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ht="12">
      <c r="A315" s="27"/>
      <c r="B315" s="27"/>
      <c r="C315" s="27"/>
      <c r="D315" s="27"/>
      <c r="E315" s="29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ht="12">
      <c r="A316" s="27"/>
      <c r="B316" s="27"/>
      <c r="C316" s="27"/>
      <c r="D316" s="27"/>
      <c r="E316" s="29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ht="12">
      <c r="A317" s="27"/>
      <c r="B317" s="27"/>
      <c r="C317" s="27"/>
      <c r="D317" s="27"/>
      <c r="E317" s="29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ht="12">
      <c r="A318" s="27"/>
      <c r="B318" s="27"/>
      <c r="C318" s="27"/>
      <c r="D318" s="27"/>
      <c r="E318" s="29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ht="12">
      <c r="A319" s="27"/>
      <c r="B319" s="27"/>
      <c r="C319" s="27"/>
      <c r="D319" s="27"/>
      <c r="E319" s="29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ht="12">
      <c r="A320" s="27"/>
      <c r="B320" s="27"/>
      <c r="C320" s="27"/>
      <c r="D320" s="27"/>
      <c r="E320" s="29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ht="12">
      <c r="A321" s="27"/>
      <c r="B321" s="27"/>
      <c r="C321" s="27"/>
      <c r="D321" s="27"/>
      <c r="E321" s="29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ht="12">
      <c r="A322" s="27"/>
      <c r="B322" s="27"/>
      <c r="C322" s="27"/>
      <c r="D322" s="27"/>
      <c r="E322" s="29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ht="12">
      <c r="A323" s="27"/>
      <c r="B323" s="27"/>
      <c r="C323" s="27"/>
      <c r="D323" s="27"/>
      <c r="E323" s="29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ht="12">
      <c r="A324" s="27"/>
      <c r="B324" s="27"/>
      <c r="C324" s="27"/>
      <c r="D324" s="27"/>
      <c r="E324" s="29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ht="12">
      <c r="A325" s="27"/>
      <c r="B325" s="27"/>
      <c r="C325" s="27"/>
      <c r="D325" s="27"/>
      <c r="E325" s="29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ht="12">
      <c r="A326" s="27"/>
      <c r="B326" s="27"/>
      <c r="C326" s="27"/>
      <c r="D326" s="27"/>
      <c r="E326" s="29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ht="12">
      <c r="A327" s="27"/>
      <c r="B327" s="27"/>
      <c r="C327" s="27"/>
      <c r="D327" s="27"/>
      <c r="E327" s="29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ht="12">
      <c r="A328" s="27"/>
      <c r="B328" s="27"/>
      <c r="C328" s="27"/>
      <c r="D328" s="27"/>
      <c r="E328" s="29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ht="12">
      <c r="A329" s="27"/>
      <c r="B329" s="27"/>
      <c r="C329" s="27"/>
      <c r="D329" s="27"/>
      <c r="E329" s="29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ht="12">
      <c r="A330" s="27"/>
      <c r="B330" s="27"/>
      <c r="C330" s="27"/>
      <c r="D330" s="27"/>
      <c r="E330" s="29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ht="12">
      <c r="A331" s="27"/>
      <c r="B331" s="27"/>
      <c r="C331" s="27"/>
      <c r="D331" s="27"/>
      <c r="E331" s="29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ht="12">
      <c r="A332" s="27"/>
      <c r="B332" s="27"/>
      <c r="C332" s="27"/>
      <c r="D332" s="27"/>
      <c r="E332" s="29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ht="12">
      <c r="A333" s="27"/>
      <c r="B333" s="27"/>
      <c r="C333" s="27"/>
      <c r="D333" s="27"/>
      <c r="E333" s="29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ht="12">
      <c r="A334" s="27"/>
      <c r="B334" s="27"/>
      <c r="C334" s="27"/>
      <c r="D334" s="27"/>
      <c r="E334" s="29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ht="12">
      <c r="A335" s="27"/>
      <c r="B335" s="27"/>
      <c r="C335" s="27"/>
      <c r="D335" s="27"/>
      <c r="E335" s="29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ht="12">
      <c r="A336" s="27"/>
      <c r="B336" s="27"/>
      <c r="C336" s="27"/>
      <c r="D336" s="27"/>
      <c r="E336" s="29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ht="12">
      <c r="A337" s="27"/>
      <c r="B337" s="27"/>
      <c r="C337" s="27"/>
      <c r="D337" s="27"/>
      <c r="E337" s="29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ht="12">
      <c r="A338" s="27"/>
      <c r="B338" s="27"/>
      <c r="C338" s="27"/>
      <c r="D338" s="27"/>
      <c r="E338" s="29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ht="12">
      <c r="A339" s="27"/>
      <c r="B339" s="27"/>
      <c r="C339" s="27"/>
      <c r="D339" s="27"/>
      <c r="E339" s="29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ht="12">
      <c r="A340" s="27"/>
      <c r="B340" s="27"/>
      <c r="C340" s="27"/>
      <c r="D340" s="27"/>
      <c r="E340" s="29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ht="12">
      <c r="A341" s="27"/>
      <c r="B341" s="27"/>
      <c r="C341" s="27"/>
      <c r="D341" s="27"/>
      <c r="E341" s="29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ht="12">
      <c r="A342" s="27"/>
      <c r="B342" s="27"/>
      <c r="C342" s="27"/>
      <c r="D342" s="27"/>
      <c r="E342" s="29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ht="12">
      <c r="A343" s="27"/>
      <c r="B343" s="27"/>
      <c r="C343" s="27"/>
      <c r="D343" s="27"/>
      <c r="E343" s="29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ht="12">
      <c r="A344" s="27"/>
      <c r="B344" s="27"/>
      <c r="C344" s="27"/>
      <c r="D344" s="27"/>
      <c r="E344" s="29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ht="12">
      <c r="A345" s="27"/>
      <c r="B345" s="27"/>
      <c r="C345" s="27"/>
      <c r="D345" s="27"/>
      <c r="E345" s="29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ht="12">
      <c r="A346" s="27"/>
      <c r="B346" s="27"/>
      <c r="C346" s="27"/>
      <c r="D346" s="27"/>
      <c r="E346" s="29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ht="12">
      <c r="A347" s="27"/>
      <c r="B347" s="27"/>
      <c r="C347" s="27"/>
      <c r="D347" s="27"/>
      <c r="E347" s="29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ht="12">
      <c r="A348" s="27"/>
      <c r="B348" s="27"/>
      <c r="C348" s="27"/>
      <c r="D348" s="27"/>
      <c r="E348" s="29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ht="12">
      <c r="A349" s="27"/>
      <c r="B349" s="27"/>
      <c r="C349" s="27"/>
      <c r="D349" s="27"/>
      <c r="E349" s="29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ht="12">
      <c r="A350" s="27"/>
      <c r="B350" s="27"/>
      <c r="C350" s="27"/>
      <c r="D350" s="27"/>
      <c r="E350" s="29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ht="12">
      <c r="A351" s="27"/>
      <c r="B351" s="27"/>
      <c r="C351" s="27"/>
      <c r="D351" s="27"/>
      <c r="E351" s="29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ht="12">
      <c r="A352" s="27"/>
      <c r="B352" s="27"/>
      <c r="C352" s="27"/>
      <c r="D352" s="27"/>
      <c r="E352" s="29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ht="12">
      <c r="A353" s="27"/>
      <c r="B353" s="27"/>
      <c r="C353" s="27"/>
      <c r="D353" s="27"/>
      <c r="E353" s="29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ht="12">
      <c r="A354" s="27"/>
      <c r="B354" s="27"/>
      <c r="C354" s="27"/>
      <c r="D354" s="27"/>
      <c r="E354" s="29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ht="12">
      <c r="A355" s="27"/>
      <c r="B355" s="27"/>
      <c r="C355" s="27"/>
      <c r="D355" s="27"/>
      <c r="E355" s="29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ht="12">
      <c r="A356" s="27"/>
      <c r="B356" s="27"/>
      <c r="C356" s="27"/>
      <c r="D356" s="27"/>
      <c r="E356" s="29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ht="12">
      <c r="A357" s="27"/>
      <c r="B357" s="27"/>
      <c r="C357" s="27"/>
      <c r="D357" s="27"/>
      <c r="E357" s="29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ht="12">
      <c r="A358" s="27"/>
      <c r="B358" s="27"/>
      <c r="C358" s="27"/>
      <c r="D358" s="27"/>
      <c r="E358" s="29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ht="12">
      <c r="A359" s="27"/>
      <c r="B359" s="27"/>
      <c r="C359" s="27"/>
      <c r="D359" s="27"/>
      <c r="E359" s="29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ht="12">
      <c r="A360" s="27"/>
      <c r="B360" s="27"/>
      <c r="C360" s="27"/>
      <c r="D360" s="27"/>
      <c r="E360" s="29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ht="12">
      <c r="A361" s="27"/>
      <c r="B361" s="27"/>
      <c r="C361" s="27"/>
      <c r="D361" s="27"/>
      <c r="E361" s="29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ht="12">
      <c r="A362" s="27"/>
      <c r="B362" s="27"/>
      <c r="C362" s="27"/>
      <c r="D362" s="27"/>
      <c r="E362" s="29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ht="12">
      <c r="A363" s="27"/>
      <c r="B363" s="27"/>
      <c r="C363" s="27"/>
      <c r="D363" s="27"/>
      <c r="E363" s="29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</sheetData>
  <sheetProtection/>
  <mergeCells count="3">
    <mergeCell ref="C1:S1"/>
    <mergeCell ref="A2:X2"/>
    <mergeCell ref="A3:Y3"/>
  </mergeCells>
  <printOptions/>
  <pageMargins left="0.2" right="0.2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2016-08-23T09:56:31Z</cp:lastPrinted>
  <dcterms:created xsi:type="dcterms:W3CDTF">2014-08-19T08:04:14Z</dcterms:created>
  <dcterms:modified xsi:type="dcterms:W3CDTF">2018-10-15T12:28:51Z</dcterms:modified>
  <cp:category/>
  <cp:version/>
  <cp:contentType/>
  <cp:contentStatus/>
</cp:coreProperties>
</file>