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11700" tabRatio="802" activeTab="0"/>
  </bookViews>
  <sheets>
    <sheet name="3rd merit list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<sst xmlns="http://schemas.openxmlformats.org/spreadsheetml/2006/main" count="42" uniqueCount="37">
  <si>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</si>
  <si>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</si>
  <si>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</si>
  <si>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</si>
  <si>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</si>
  <si>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</si>
  <si>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</si>
  <si>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</si>
  <si>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</si>
  <si>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</si>
  <si>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</si>
  <si>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</si>
  <si>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</si>
  <si>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</si>
  <si>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</si>
  <si>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</si>
  <si>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</si>
  <si>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</si>
  <si>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</si>
  <si>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</si>
  <si>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</si>
  <si>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s#</t>
  </si>
  <si>
    <t>MI</t>
  </si>
  <si>
    <t>M</t>
  </si>
  <si>
    <t>Lakki Marwat</t>
  </si>
  <si>
    <t>REMARKS</t>
  </si>
  <si>
    <t>Ihtiram ul Haq</t>
  </si>
  <si>
    <t>Gul Zarin</t>
  </si>
  <si>
    <t>Dir Lower</t>
  </si>
  <si>
    <t>Qamarr Abbas</t>
  </si>
  <si>
    <t>wazir Ali</t>
  </si>
  <si>
    <t>Kurram Agency</t>
  </si>
  <si>
    <t>Muhammad Ammar Zia</t>
  </si>
  <si>
    <t>Zia ud Din</t>
  </si>
  <si>
    <t>3RD MERIT LIST FOR BS PARAMEDICS FALL ,2018 ( Anesthesia)</t>
  </si>
  <si>
    <t xml:space="preserve">Selected </t>
  </si>
  <si>
    <t xml:space="preserve"> All the selected candidates are here by directed to submit  their  Admission fee Rs.39800/- on or before 23-10-2018, positively.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</si>
</sst>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dd/mm/yyyy;@"/>
    <numFmt numFmtId="173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textRotation="90" wrapText="1"/>
    </xf>
    <xf numFmtId="2" fontId="19" fillId="33" borderId="10" xfId="0" applyNumberFormat="1" applyFont="1" applyFill="1" applyBorder="1" applyAlignment="1">
      <alignment horizontal="center" wrapText="1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 horizontal="left" vertical="center" textRotation="90" wrapText="1"/>
    </xf>
    <xf numFmtId="0" fontId="18" fillId="33" borderId="10" xfId="0" applyFont="1" applyFill="1" applyBorder="1" applyAlignment="1">
      <alignment horizontal="left" vertical="center" textRotation="90"/>
    </xf>
    <xf numFmtId="0" fontId="18" fillId="33" borderId="10" xfId="0" applyFont="1" applyFill="1" applyBorder="1" applyAlignment="1">
      <alignment vertical="center" textRotation="90" wrapText="1"/>
    </xf>
    <xf numFmtId="0" fontId="19" fillId="33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21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7.00390625" style="0" customWidth="1"/>
    <col min="2" max="2" width="20.7109375" style="0" customWidth="1"/>
    <col min="24" max="24" width="26.421875" style="0" customWidth="1"/>
  </cols>
  <sheetData>
    <row r="1" spans="1:24" ht="21">
      <c r="A1" s="3"/>
      <c r="B1" s="3"/>
      <c r="C1" s="20" t="s">
        <v>34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3"/>
      <c r="U1" s="3"/>
      <c r="V1" s="3"/>
      <c r="W1" s="3"/>
      <c r="X1" s="3"/>
    </row>
    <row r="2" spans="1:24" ht="18.7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7" customFormat="1" ht="73.5">
      <c r="A3" s="1" t="s">
        <v>21</v>
      </c>
      <c r="B3" s="4" t="s">
        <v>0</v>
      </c>
      <c r="C3" s="5" t="s">
        <v>1</v>
      </c>
      <c r="D3" s="4" t="s">
        <v>2</v>
      </c>
      <c r="E3" s="4" t="s">
        <v>20</v>
      </c>
      <c r="F3" s="6" t="s">
        <v>3</v>
      </c>
      <c r="G3" s="1" t="s">
        <v>4</v>
      </c>
      <c r="H3" s="1" t="s">
        <v>5</v>
      </c>
      <c r="I3" s="1" t="s">
        <v>9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  <c r="W3" s="1" t="s">
        <v>19</v>
      </c>
      <c r="X3" s="1" t="s">
        <v>25</v>
      </c>
    </row>
    <row r="4" spans="1:24" s="15" customFormat="1" ht="28.5" customHeight="1">
      <c r="A4" s="9">
        <v>1</v>
      </c>
      <c r="B4" s="8" t="s">
        <v>26</v>
      </c>
      <c r="C4" s="8" t="s">
        <v>27</v>
      </c>
      <c r="D4" s="9" t="s">
        <v>23</v>
      </c>
      <c r="E4" s="10">
        <v>36264</v>
      </c>
      <c r="F4" s="11" t="s">
        <v>28</v>
      </c>
      <c r="G4" s="9">
        <v>934</v>
      </c>
      <c r="H4" s="9">
        <v>1100</v>
      </c>
      <c r="I4" s="9">
        <v>2015</v>
      </c>
      <c r="J4" s="12">
        <f>(G4/H4)*100</f>
        <v>84.9090909090909</v>
      </c>
      <c r="K4" s="9">
        <v>901</v>
      </c>
      <c r="L4" s="9">
        <v>1100</v>
      </c>
      <c r="M4" s="9">
        <v>2018</v>
      </c>
      <c r="N4" s="9">
        <v>891</v>
      </c>
      <c r="O4" s="2">
        <f>(N4/L4)*100</f>
        <v>81</v>
      </c>
      <c r="P4" s="9">
        <v>255</v>
      </c>
      <c r="Q4" s="9">
        <v>800</v>
      </c>
      <c r="R4" s="12">
        <f>(P4/Q4)*100</f>
        <v>31.874999999999996</v>
      </c>
      <c r="S4" s="12">
        <f>(J4*0.1)</f>
        <v>8.49090909090909</v>
      </c>
      <c r="T4" s="12">
        <f>(O4*0.5)</f>
        <v>40.5</v>
      </c>
      <c r="U4" s="13">
        <f>P4*40/Q4</f>
        <v>12.75</v>
      </c>
      <c r="V4" s="14">
        <f>(S4+T4+U4)</f>
        <v>61.74090909090909</v>
      </c>
      <c r="W4" s="9" t="s">
        <v>22</v>
      </c>
      <c r="X4" s="8" t="s">
        <v>35</v>
      </c>
    </row>
    <row r="5" spans="1:24" s="15" customFormat="1" ht="28.5" customHeight="1">
      <c r="A5" s="9">
        <v>2</v>
      </c>
      <c r="B5" s="16" t="s">
        <v>29</v>
      </c>
      <c r="C5" s="16" t="s">
        <v>30</v>
      </c>
      <c r="D5" s="17" t="s">
        <v>23</v>
      </c>
      <c r="E5" s="10">
        <v>36606</v>
      </c>
      <c r="F5" s="18" t="s">
        <v>31</v>
      </c>
      <c r="G5" s="9">
        <v>830</v>
      </c>
      <c r="H5" s="13">
        <v>1100</v>
      </c>
      <c r="I5" s="13">
        <v>2016</v>
      </c>
      <c r="J5" s="12">
        <f>(G5/H5)*100</f>
        <v>75.45454545454545</v>
      </c>
      <c r="K5" s="9">
        <v>766</v>
      </c>
      <c r="L5" s="13">
        <v>1100</v>
      </c>
      <c r="M5" s="13">
        <v>2018</v>
      </c>
      <c r="N5" s="17">
        <f>IF(W5="MI",K5-10,K5)*1</f>
        <v>766</v>
      </c>
      <c r="O5" s="2">
        <f>(N5/L5)*100</f>
        <v>69.63636363636364</v>
      </c>
      <c r="P5" s="9">
        <v>386</v>
      </c>
      <c r="Q5" s="9">
        <v>800</v>
      </c>
      <c r="R5" s="12">
        <f>(P5/Q5)*100</f>
        <v>48.25</v>
      </c>
      <c r="S5" s="12">
        <f>(J5*0.1)</f>
        <v>7.545454545454546</v>
      </c>
      <c r="T5" s="12">
        <f>(O5*0.5)</f>
        <v>34.81818181818182</v>
      </c>
      <c r="U5" s="13">
        <f>P5*40/Q5</f>
        <v>19.3</v>
      </c>
      <c r="V5" s="14">
        <f>(S5+T5+U5)</f>
        <v>61.66363636363637</v>
      </c>
      <c r="W5" s="9"/>
      <c r="X5" s="8" t="s">
        <v>35</v>
      </c>
    </row>
    <row r="6" spans="1:24" s="15" customFormat="1" ht="28.5" customHeight="1">
      <c r="A6" s="9">
        <v>3</v>
      </c>
      <c r="B6" s="8" t="s">
        <v>32</v>
      </c>
      <c r="C6" s="8" t="s">
        <v>33</v>
      </c>
      <c r="D6" s="9" t="s">
        <v>23</v>
      </c>
      <c r="E6" s="10">
        <v>36538</v>
      </c>
      <c r="F6" s="11" t="s">
        <v>24</v>
      </c>
      <c r="G6" s="9">
        <v>959</v>
      </c>
      <c r="H6" s="9">
        <v>1100</v>
      </c>
      <c r="I6" s="9">
        <v>2016</v>
      </c>
      <c r="J6" s="12">
        <f>(G6/H6)*100</f>
        <v>87.18181818181819</v>
      </c>
      <c r="K6" s="9">
        <v>861</v>
      </c>
      <c r="L6" s="9">
        <v>1100</v>
      </c>
      <c r="M6" s="9">
        <v>2018</v>
      </c>
      <c r="N6" s="9">
        <v>861</v>
      </c>
      <c r="O6" s="2">
        <f>(N6/L6)*100</f>
        <v>78.27272727272727</v>
      </c>
      <c r="P6" s="9">
        <v>274</v>
      </c>
      <c r="Q6" s="9">
        <v>800</v>
      </c>
      <c r="R6" s="12">
        <f>(P6/Q6)*100</f>
        <v>34.25</v>
      </c>
      <c r="S6" s="12">
        <f>(J6*0.1)</f>
        <v>8.718181818181819</v>
      </c>
      <c r="T6" s="12">
        <f>(O6*0.5)</f>
        <v>39.13636363636363</v>
      </c>
      <c r="U6" s="13">
        <f>P6*40/Q6</f>
        <v>13.7</v>
      </c>
      <c r="V6" s="14">
        <f>(S6+T6+U6)</f>
        <v>61.55454545454545</v>
      </c>
      <c r="W6" s="9"/>
      <c r="X6" s="8" t="s">
        <v>35</v>
      </c>
    </row>
  </sheetData>
  <sheetProtection/>
  <mergeCells count="2">
    <mergeCell ref="C1:S1"/>
    <mergeCell ref="A2:X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2018-10-16T03:50:12Z</cp:lastPrinted>
  <dcterms:created xsi:type="dcterms:W3CDTF">2014-08-19T08:04:14Z</dcterms:created>
  <dcterms:modified xsi:type="dcterms:W3CDTF">2018-10-22T07:54:04Z</dcterms:modified>
  <cp:category/>
  <cp:version/>
  <cp:contentType/>
  <cp:contentStatus/>
</cp:coreProperties>
</file>